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https://rmkee-my.sharepoint.com/personal/margusr_rmk_ee/Documents/Töölaud/Documents/MPT Hanked/Turvaste tee ja Põlluotsa tee/"/>
    </mc:Choice>
  </mc:AlternateContent>
  <xr:revisionPtr revIDLastSave="299" documentId="13_ncr:1_{DA2900BE-D2A0-400A-B308-A8E8AD733367}" xr6:coauthVersionLast="47" xr6:coauthVersionMax="47" xr10:uidLastSave="{C308300E-0739-4DFA-9E23-2D577E63BD1C}"/>
  <bookViews>
    <workbookView xWindow="-108" yWindow="-108" windowWidth="23256" windowHeight="12576" tabRatio="725" xr2:uid="{00000000-000D-0000-FFFF-FFFF00000000}"/>
  </bookViews>
  <sheets>
    <sheet name="Leht1"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9" i="11" l="1"/>
  <c r="F63" i="11"/>
  <c r="F64" i="11"/>
  <c r="F65" i="11"/>
  <c r="F66" i="11"/>
  <c r="F67" i="11"/>
  <c r="F68" i="11"/>
  <c r="F69" i="11"/>
  <c r="F70" i="11"/>
  <c r="F71" i="11"/>
  <c r="F72" i="11"/>
  <c r="F73" i="11"/>
  <c r="F74" i="11"/>
  <c r="F75" i="11"/>
  <c r="F76" i="11"/>
  <c r="F77" i="11"/>
  <c r="F78" i="11"/>
  <c r="F31" i="11"/>
  <c r="F32" i="11"/>
  <c r="F33" i="11"/>
  <c r="F54" i="11" l="1"/>
  <c r="F55" i="11"/>
  <c r="F56" i="11"/>
  <c r="F57" i="11"/>
  <c r="F58" i="11"/>
  <c r="F59" i="11"/>
  <c r="F60" i="11"/>
  <c r="F61" i="11"/>
  <c r="F62" i="11"/>
  <c r="F82" i="11" l="1"/>
  <c r="F81" i="11"/>
  <c r="F38" i="11" l="1"/>
  <c r="F37" i="11"/>
  <c r="F36" i="11"/>
  <c r="F18" i="11" l="1"/>
  <c r="F19" i="11"/>
  <c r="F20" i="11"/>
  <c r="F21" i="11"/>
  <c r="F22" i="11"/>
  <c r="F23" i="11"/>
  <c r="F24" i="11"/>
  <c r="F25" i="11"/>
  <c r="F26" i="11"/>
  <c r="F27" i="11"/>
  <c r="F28" i="11"/>
  <c r="F29" i="11"/>
  <c r="F30" i="11"/>
  <c r="F43" i="11" l="1"/>
  <c r="F44" i="11"/>
  <c r="F45" i="11"/>
  <c r="F46" i="11"/>
  <c r="F47" i="11"/>
  <c r="F48" i="11"/>
  <c r="F49" i="11"/>
  <c r="F50" i="11"/>
  <c r="F51" i="11"/>
  <c r="F52" i="11"/>
  <c r="F53" i="11"/>
  <c r="F13" i="11"/>
  <c r="F14" i="11"/>
  <c r="F15" i="11"/>
  <c r="F16" i="11"/>
  <c r="F17" i="11"/>
  <c r="F83" i="11"/>
  <c r="F42" i="11"/>
  <c r="F84" i="11" l="1"/>
  <c r="F39" i="11"/>
  <c r="F35" i="11"/>
  <c r="F9" i="11" l="1"/>
  <c r="F10" i="11" l="1"/>
  <c r="F11" i="11"/>
  <c r="F12" i="11"/>
  <c r="F40" i="11" l="1"/>
  <c r="E85" i="11" s="1"/>
  <c r="E86" i="11" l="1"/>
  <c r="E87" i="11" l="1"/>
</calcChain>
</file>

<file path=xl/sharedStrings.xml><?xml version="1.0" encoding="utf-8"?>
<sst xmlns="http://schemas.openxmlformats.org/spreadsheetml/2006/main" count="173" uniqueCount="84">
  <si>
    <t>Kokku</t>
  </si>
  <si>
    <t>Töö kirjeldus</t>
  </si>
  <si>
    <t>Maksumus kokku</t>
  </si>
  <si>
    <t>Jrk nr</t>
  </si>
  <si>
    <t>Mõõt-ühik</t>
  </si>
  <si>
    <t>Maht</t>
  </si>
  <si>
    <t>Ühikuhind €</t>
  </si>
  <si>
    <t>Summa        €</t>
  </si>
  <si>
    <t>Käibemaks 20 %</t>
  </si>
  <si>
    <t>* Truubitorud peavad olema rõngasjäikusega Sn8 ja vastama EN-13476 standardi nõuetele.</t>
  </si>
  <si>
    <t>** Kõik tööde juures tuleb arvestada ka materjalide maksumus.</t>
  </si>
  <si>
    <t xml:space="preserve">*** Teeehituse kasutatavate sidumata ja hüdrauliliselt seotud segude ja täitematerjalide mõistete käsitlemisel ning kvaliteedi </t>
  </si>
  <si>
    <t>määramisel lähtutakse EVS-EN 13285:2010 ja EVS-EN 13242:2006+A1:2008 standardi nõuetest.</t>
  </si>
  <si>
    <t>tk</t>
  </si>
  <si>
    <t>m</t>
  </si>
  <si>
    <t>Pakkuja nimi ja registrikood: ……………………………………………………………………</t>
  </si>
  <si>
    <r>
      <t>100% kookoskiududest (350 g/m</t>
    </r>
    <r>
      <rPr>
        <vertAlign val="superscript"/>
        <sz val="8"/>
        <rFont val="Arial"/>
        <family val="2"/>
        <charset val="186"/>
      </rPr>
      <t>2</t>
    </r>
    <r>
      <rPr>
        <sz val="8"/>
        <rFont val="Arial"/>
        <family val="2"/>
        <charset val="186"/>
      </rPr>
      <t>) ja mille siduselemendiks on jute nöör/võrk. Plastist sidusnöörid/võrgud on keelatud</t>
    </r>
  </si>
  <si>
    <t xml:space="preserve">****** Truubi otsakute ehitamisel, nõlvade kindlustamisel jm. võib kasutada ainult erosioonitõkke matti, mis koosneb </t>
  </si>
  <si>
    <t>***** Geotekstiilid peavad olema sertifitseeritud NGS (NorGeoSpec) või mõne muu analoogse sõltumatu sertifitseerija poolt.</t>
  </si>
  <si>
    <t xml:space="preserve">******* Objektil peab olema tagatud ajakohane ajutine liikluskorraldus paigaldatud ajutiste liiklusmärkidega nr 158 „Teetööd“, nr 331 </t>
  </si>
  <si>
    <t>Muud tööd</t>
  </si>
  <si>
    <t>Ehitusobjekti infotahvlite paigaldus (mõõtudega 1m x 1,5m) ja olemasolu</t>
  </si>
  <si>
    <t>Objekt</t>
  </si>
  <si>
    <t>ha</t>
  </si>
  <si>
    <t>m³</t>
  </si>
  <si>
    <t xml:space="preserve">„Sissesõidu keeld”, nr 552 „Umbtee” ja avalikult kasutatavatel teedel tööde tegemiseks nõutavad liiklusskeemi kohased märgid </t>
  </si>
  <si>
    <t>ning lisaks kõik muud juhtumi põhised vajalikud ajutised liiklusmärgid</t>
  </si>
  <si>
    <t>**** Geotekstiilide markeerimisel ja määramisel tuleb lähtuda EVS-EN ISO 10320:2019 standardi nõuetest.</t>
  </si>
  <si>
    <t>****** Truubi otsakute ehitamisel, nõlvade kindlustamisel jm. võib kasutada hüdrokülvi, kuid see peab olema teostatud 50 päeva enne</t>
  </si>
  <si>
    <t>ehituse lõpptähtaega ja ehituse üle andes peab otsakul/kindlustusel kasvama ühtlane elujõuline haljastus.</t>
  </si>
  <si>
    <t>Ehitustööde ajaks ajutise liikluse korraldamine ja liiklusmärkide paigaldus</t>
  </si>
  <si>
    <t>Ehitusjärgne teeäärte niitmine poomniidukiga (min 2+2m)</t>
  </si>
  <si>
    <t>Liiklusmärgi 644 "Tee nimetus" komplekti (2tk) paigaldamine</t>
  </si>
  <si>
    <t>Liiklusmärgi 221 "Anna teed" komplekti paigaldamine koos eelteavitusmärgiga 221+811 (suurusgrupp 2)</t>
  </si>
  <si>
    <t>m²</t>
  </si>
  <si>
    <t>tm</t>
  </si>
  <si>
    <t>1 kompl.</t>
  </si>
  <si>
    <t>Liiklusmärgi 341 "Massipiirang" komplekti paigaldamine koos lisateatetahvliga 891b "Välja arvatud RMK loal" (suurusgrupp 2)</t>
  </si>
  <si>
    <t>Tee- ja kraavitrassi ning teerajatiste alune kändude juurimine ekskavaatoriga</t>
  </si>
  <si>
    <t>Tee parameetrite ja -elementide mahamärkimine (telg, servad, kraavide siseservad)</t>
  </si>
  <si>
    <t>Tee rajatiste mahamärkimine</t>
  </si>
  <si>
    <r>
      <t>m</t>
    </r>
    <r>
      <rPr>
        <vertAlign val="superscript"/>
        <sz val="8"/>
        <color theme="1"/>
        <rFont val="Arial"/>
        <family val="2"/>
        <charset val="186"/>
      </rPr>
      <t>3</t>
    </r>
  </si>
  <si>
    <t>Võsa, peenmetsa ja metsa raie, koondamine hunnikutesse ja kokkuvedu 200m</t>
  </si>
  <si>
    <t>Truupide mahamärkimine</t>
  </si>
  <si>
    <t>2 otsakut</t>
  </si>
  <si>
    <t xml:space="preserve">Kruusast teealuse ehitamine koos tihendamisega, sorteeritud kruus (Pos 4) H=20sm (+materjal ja vedu karjäärist) </t>
  </si>
  <si>
    <t xml:space="preserve">Kruusast teekatte ehitamine koos tihendamisega, purustatud kruus (Pos 6) H=10sm (+materjal ja vedu karjäärist) </t>
  </si>
  <si>
    <t>Aluse ehitamine koos tihendamisega, sorteeritud kruus Positsioon nr. 4, (h=30cm) (+materjal ja vedu karjäärist)</t>
  </si>
  <si>
    <t>Aluse ehitamine koos tihendamisega, sorteeritud kruus Positsioon nr. 4, (h=20cm) (+materjal ja vedu karjäärist)</t>
  </si>
  <si>
    <t>Katte ehitamine koos tihendamisega, purustatud kruus Positsioon nr. 6, (h=10cm) (+materjal ja vedu karjäärist)</t>
  </si>
  <si>
    <t>Lisa 1 - Hinnapakkumuse vorm hankes "Turvaste tee ja Põlluotsa tee rekonstrueerimine"</t>
  </si>
  <si>
    <t>2,607 km</t>
  </si>
  <si>
    <t>Turvaste tee (0,38 km) rekonstrueerimine</t>
  </si>
  <si>
    <t>Turvaste tee (0,38 km) rekonstrueerimine kokku</t>
  </si>
  <si>
    <t>Põlluotsa tee (2,227 km) rekonstrueerimine</t>
  </si>
  <si>
    <t>Põlluotsa tee (2,227 km) rekonstrueerimine kokku</t>
  </si>
  <si>
    <t>Koordinaatidega seotud teostusjoonise koostamine (RMK nõuete kohane ja digitaalne) Turvaste tee ja Põlluotsa tee kokku</t>
  </si>
  <si>
    <t>Lubade, kooskõlastuste ja kasutuslubade ning tagatiste hankimine jne. (Teised maaomanikud, Trasside valdajad, Transpordiamet, Põllumajandus- ja Toiduamet, Keskkonnaamet jne.) Turvaste tee ja Põlluotsa tee kokku</t>
  </si>
  <si>
    <t>Eramaal üksikute teeservas kasvavate ning tee rekonstrueerimist ja ohutut kasutamist takistavate puude raiumine, juurimine ja juuritud kändude ära vedamine</t>
  </si>
  <si>
    <t>Rekonstrueeritava tee servas paikneva Elektrilevi OÜ elektri maakaabli asukoha täpsustamine koos Elektrilevi OÜ esindajaga.</t>
  </si>
  <si>
    <t>Rekonstrueeritava tee parameetrite ja -elementide mahamärkimine (telg, servad, kraavide siseservad). Rekonsteueeritava tee telg tuleb maha märkida Elektrilevi OÜ maakaabli suhtes nõnda, et rekonstrueerimise käigus rajatav kruusast katend ei paikne elektri maakaabli kohal vaid maakaabel peab jääma rekonstrueeritud katendi serva.</t>
  </si>
  <si>
    <t>Ol.oleva tee ja teekraede tasandamine ning töötlemine buldooseriga ühtlaseks aluseks</t>
  </si>
  <si>
    <t>Ol.oleva tee ja teekraede tasandamisel saadud aluse profileerimine ja tihendamine</t>
  </si>
  <si>
    <r>
      <t>Geotekstiili (deklareeritud tõmbetugevus MD/CMD ≥15 kN/m, mitte kootud kang</t>
    </r>
    <r>
      <rPr>
        <sz val="8"/>
        <rFont val="Arial"/>
        <family val="2"/>
        <charset val="186"/>
      </rPr>
      <t>as, laiusega 4,0 m) paig</t>
    </r>
    <r>
      <rPr>
        <sz val="8"/>
        <rFont val="Arial"/>
        <family val="2"/>
      </rPr>
      <t>aldamine tihendatud ja profileeritud muldkehale</t>
    </r>
  </si>
  <si>
    <r>
      <t>m</t>
    </r>
    <r>
      <rPr>
        <vertAlign val="superscript"/>
        <sz val="8"/>
        <color theme="1"/>
        <rFont val="Arial"/>
        <family val="2"/>
        <charset val="186"/>
      </rPr>
      <t>2</t>
    </r>
  </si>
  <si>
    <t>Elektrilevi OÜ elektri keskpinge maakaabli ja madalpinge maakaabli kaitsmine kaablikaitsetoruga 750N. Ristumistel rekonstrueeritava Põlluotsa teega (1*10m), ristumisel Põlluotsa tee mahasõidukohadega (7*10m), ristumisel rekonstrueeritava Turvaste teega (1*10m) ja ristumisel Turvaste tee mahasõidukohtadega (1*10m)</t>
  </si>
  <si>
    <t>Mahasõidukoht M3 katendi ehitamine koos tihendamisega  (A=4,5m, L=10 m, R=10 m) s.h.</t>
  </si>
  <si>
    <t>Mahasõidukoha aluse maapinna tasandamine ja tihendamine</t>
  </si>
  <si>
    <t>Geotekstiili (NGS3 deklareeritud tõmbetugevus MD/CMD ≥15 kN/m, mitte kootud kangas, laiusega 5,0 m) paigaldamine tihendatud ja profileeritud alusele</t>
  </si>
  <si>
    <t>Mahasõidukoht M_L5R5 katendi ehitamine koos tihendamisega (A=4,5m, L=5 m, R=5 m) s.h.</t>
  </si>
  <si>
    <t>Di=60 cm plasttruubi torustiku, tüüp 60PT, ehitamine (profileeritud plasttoru, SN8)</t>
  </si>
  <si>
    <t>Ø 60 cm plasttruubi otsaku mattkindlustuse ehitamine (tüüp MAO)</t>
  </si>
  <si>
    <t>Truubi kaeviku juurdeveetav täitepinnas (krl./l) (+materjal ja vedu karjäärist)</t>
  </si>
  <si>
    <t>Tähispostide paigaldamine truupidele</t>
  </si>
  <si>
    <t>Elektri keskpinge maakaabli kaitsmine kaablikaitsetoruga 750N</t>
  </si>
  <si>
    <t>Ø75cm truubitoru väljatõstmine ja utiliseerimine</t>
  </si>
  <si>
    <t>Betoonist truubiotsaku lammutamine ja utiliseerimine</t>
  </si>
  <si>
    <t>Lisakaeve vana truubi eemaldamiseks ja saadud pinnase tasandamine</t>
  </si>
  <si>
    <t xml:space="preserve">Teetrassi madalamate kohtade täitmine juurde veetava mineraalpinnasega filtr.m ≥0,5m/ööp. koos tihendamisega (+materjal ja vedu karjäärist) </t>
  </si>
  <si>
    <r>
      <t>Geotekstiili (deklareeritud tõmbetugevus MD/CMD ≥15 kN/m, mitte kootud kangas</t>
    </r>
    <r>
      <rPr>
        <sz val="8"/>
        <rFont val="Arial"/>
        <family val="2"/>
        <charset val="186"/>
      </rPr>
      <t>, laiusega 5,0 m) paig</t>
    </r>
    <r>
      <rPr>
        <sz val="8"/>
        <rFont val="Arial"/>
        <family val="2"/>
      </rPr>
      <t>aldamine tihendatud ja profileeritud muldkehale</t>
    </r>
  </si>
  <si>
    <t>Rekonstrueeritava "Põlluotsa tee" ja kohaliku tee "Turvaste tee" ristumiskoha ehitamine koos tihendamisega s.h.</t>
  </si>
  <si>
    <t>Ol.oleva mahasõidukoha kruusast katendi ja mahasõidukoha vaskapoolse pöörderaadiuse suurendamiseks ol.oleva maapinna koorimine ≈0,25m ning teisaldamine</t>
  </si>
  <si>
    <t xml:space="preserve">Kruusast teekatte ehitamine koos tihendamisega, purustatud kruus (Pos 6) H=10sm, L=3,5m (+materjal ja vedu karjäärist) </t>
  </si>
  <si>
    <t xml:space="preserve">Kruusast teekatte ehitamine koos tihendamisega, purustatud kruus (Pos 6) H=15sm, L=3,5m (+materjal ja vedu karjäärist)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</si>
</sst>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sz val="8"/>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2"/>
      <name val="Arial"/>
      <family val="2"/>
      <charset val="186"/>
    </font>
    <font>
      <sz val="8"/>
      <color indexed="8"/>
      <name val="Arial"/>
      <family val="2"/>
      <charset val="186"/>
    </font>
    <font>
      <sz val="16"/>
      <name val="Arial"/>
      <family val="2"/>
      <charset val="186"/>
    </font>
    <font>
      <vertAlign val="superscript"/>
      <sz val="8"/>
      <name val="Arial"/>
      <family val="2"/>
      <charset val="186"/>
    </font>
    <font>
      <sz val="11"/>
      <color theme="1"/>
      <name val="Calibri"/>
      <family val="2"/>
      <scheme val="minor"/>
    </font>
    <font>
      <sz val="12"/>
      <name val="Times New Roman"/>
      <family val="1"/>
      <charset val="186"/>
    </font>
    <font>
      <sz val="8"/>
      <color theme="1"/>
      <name val="Arial"/>
      <family val="2"/>
      <charset val="186"/>
    </font>
    <font>
      <i/>
      <sz val="8"/>
      <name val="Arial"/>
      <family val="2"/>
      <charset val="186"/>
    </font>
    <font>
      <vertAlign val="superscript"/>
      <sz val="8"/>
      <color theme="1"/>
      <name val="Arial"/>
      <family val="2"/>
      <charset val="186"/>
    </font>
    <font>
      <sz val="8"/>
      <name val="Arial"/>
      <family val="2"/>
    </font>
    <font>
      <sz val="8"/>
      <color theme="1"/>
      <name val="Arial"/>
      <family val="2"/>
    </font>
    <font>
      <i/>
      <sz val="8"/>
      <name val="Arial"/>
      <family val="2"/>
    </font>
    <font>
      <i/>
      <sz val="8"/>
      <color theme="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s>
  <borders count="3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7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7" applyNumberFormat="0" applyFill="0" applyAlignment="0" applyProtection="0"/>
    <xf numFmtId="0" fontId="18" fillId="23" borderId="0" applyNumberFormat="0" applyBorder="0" applyAlignment="0" applyProtection="0"/>
    <xf numFmtId="0" fontId="1" fillId="22" borderId="8" applyNumberFormat="0" applyFont="0" applyAlignment="0" applyProtection="0"/>
    <xf numFmtId="0" fontId="19" fillId="20" borderId="9" applyNumberFormat="0" applyAlignment="0" applyProtection="0"/>
    <xf numFmtId="0" fontId="20" fillId="0" borderId="0" applyNumberFormat="0" applyFill="0" applyBorder="0" applyAlignment="0" applyProtection="0"/>
    <xf numFmtId="0" fontId="21" fillId="0" borderId="6" applyNumberFormat="0" applyFill="0" applyAlignment="0" applyProtection="0"/>
    <xf numFmtId="0" fontId="22" fillId="0" borderId="0" applyNumberFormat="0" applyFill="0" applyBorder="0" applyAlignment="0" applyProtection="0"/>
    <xf numFmtId="0" fontId="4"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27" fillId="0" borderId="0"/>
    <xf numFmtId="0" fontId="1" fillId="0" borderId="0"/>
    <xf numFmtId="0" fontId="1" fillId="0" borderId="0">
      <alignment wrapText="1"/>
    </xf>
    <xf numFmtId="0" fontId="6" fillId="0" borderId="0"/>
  </cellStyleXfs>
  <cellXfs count="85">
    <xf numFmtId="0" fontId="0" fillId="0" borderId="0" xfId="0"/>
    <xf numFmtId="0" fontId="5" fillId="0" borderId="0" xfId="0" applyFont="1" applyAlignment="1">
      <alignment vertical="center"/>
    </xf>
    <xf numFmtId="0" fontId="2" fillId="0" borderId="0" xfId="42"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3" fillId="0" borderId="0" xfId="0" applyFont="1" applyAlignment="1">
      <alignment horizontal="left" vertical="center"/>
    </xf>
    <xf numFmtId="0" fontId="2" fillId="0" borderId="0" xfId="0" applyFont="1" applyAlignment="1">
      <alignment vertical="center" wrapText="1"/>
    </xf>
    <xf numFmtId="4" fontId="2" fillId="0" borderId="0" xfId="0" applyNumberFormat="1" applyFont="1" applyAlignment="1">
      <alignment vertical="center"/>
    </xf>
    <xf numFmtId="0" fontId="24" fillId="0" borderId="0" xfId="0" applyFont="1" applyAlignment="1">
      <alignment vertical="center"/>
    </xf>
    <xf numFmtId="0" fontId="2" fillId="0" borderId="0" xfId="0" applyFont="1" applyAlignment="1">
      <alignment horizontal="right" vertical="center"/>
    </xf>
    <xf numFmtId="4" fontId="2" fillId="0" borderId="14" xfId="0" applyNumberFormat="1" applyFont="1" applyBorder="1" applyAlignment="1">
      <alignment horizontal="right" vertical="center" wrapText="1"/>
    </xf>
    <xf numFmtId="4" fontId="2" fillId="0" borderId="16" xfId="0" applyNumberFormat="1" applyFont="1" applyBorder="1" applyAlignment="1">
      <alignment horizontal="right" vertical="center" wrapText="1"/>
    </xf>
    <xf numFmtId="0" fontId="2" fillId="0" borderId="15" xfId="0" applyFont="1" applyBorder="1" applyAlignment="1">
      <alignment horizontal="center" vertical="center"/>
    </xf>
    <xf numFmtId="0" fontId="2" fillId="0" borderId="23" xfId="0" applyFont="1" applyBorder="1" applyAlignment="1">
      <alignment horizontal="center" vertical="center" wrapText="1"/>
    </xf>
    <xf numFmtId="0" fontId="28" fillId="0" borderId="0" xfId="0" applyFont="1" applyAlignment="1">
      <alignment vertical="center" wrapText="1"/>
    </xf>
    <xf numFmtId="0" fontId="2" fillId="0" borderId="14" xfId="0" applyFont="1" applyBorder="1" applyAlignment="1">
      <alignment horizontal="center" vertical="center" wrapText="1"/>
    </xf>
    <xf numFmtId="0" fontId="2" fillId="0" borderId="0" xfId="0" applyFont="1" applyAlignment="1">
      <alignment vertical="center"/>
    </xf>
    <xf numFmtId="1" fontId="2" fillId="0" borderId="14" xfId="0" applyNumberFormat="1" applyFont="1" applyBorder="1" applyAlignment="1">
      <alignment horizontal="right" vertical="center" wrapText="1"/>
    </xf>
    <xf numFmtId="0" fontId="2" fillId="0" borderId="14" xfId="0" applyFont="1" applyBorder="1" applyAlignment="1">
      <alignment horizontal="center" vertical="center"/>
    </xf>
    <xf numFmtId="4" fontId="2" fillId="0" borderId="14" xfId="0" applyNumberFormat="1" applyFont="1" applyBorder="1" applyAlignment="1">
      <alignment horizontal="right" vertical="center"/>
    </xf>
    <xf numFmtId="0" fontId="29" fillId="0" borderId="14" xfId="0" applyFont="1" applyBorder="1" applyAlignment="1">
      <alignment vertical="center" wrapText="1"/>
    </xf>
    <xf numFmtId="4" fontId="3" fillId="0" borderId="21" xfId="0" applyNumberFormat="1" applyFont="1" applyBorder="1" applyAlignment="1">
      <alignment horizontal="right" vertical="center" wrapText="1"/>
    </xf>
    <xf numFmtId="0" fontId="29" fillId="0" borderId="0" xfId="0" applyFont="1" applyAlignment="1">
      <alignment horizontal="right" vertical="center"/>
    </xf>
    <xf numFmtId="0" fontId="29" fillId="0" borderId="0" xfId="0" applyFont="1" applyAlignment="1">
      <alignment vertical="center"/>
    </xf>
    <xf numFmtId="0" fontId="2" fillId="0" borderId="14" xfId="0" applyFont="1" applyBorder="1" applyAlignment="1">
      <alignment horizontal="left" vertical="center" wrapText="1"/>
    </xf>
    <xf numFmtId="3" fontId="29" fillId="0" borderId="14" xfId="0" applyNumberFormat="1" applyFont="1" applyBorder="1" applyAlignment="1">
      <alignment vertical="center"/>
    </xf>
    <xf numFmtId="4" fontId="29" fillId="0" borderId="14" xfId="0" applyNumberFormat="1" applyFont="1" applyBorder="1" applyAlignment="1">
      <alignment horizontal="right" vertical="center"/>
    </xf>
    <xf numFmtId="4" fontId="29" fillId="0" borderId="14" xfId="0" applyNumberFormat="1" applyFont="1" applyBorder="1" applyAlignment="1">
      <alignment vertical="center"/>
    </xf>
    <xf numFmtId="0" fontId="2" fillId="0" borderId="14" xfId="42" applyFont="1" applyBorder="1" applyAlignment="1">
      <alignment horizontal="center" vertical="center"/>
    </xf>
    <xf numFmtId="0" fontId="29" fillId="0" borderId="14" xfId="0" applyFont="1" applyBorder="1" applyAlignment="1">
      <alignment horizontal="right" vertical="center"/>
    </xf>
    <xf numFmtId="0" fontId="29" fillId="0" borderId="14" xfId="0" applyFont="1" applyBorder="1" applyAlignment="1">
      <alignment horizontal="center" vertical="center"/>
    </xf>
    <xf numFmtId="0" fontId="2" fillId="0" borderId="14" xfId="42" applyFont="1" applyBorder="1" applyAlignment="1">
      <alignment vertical="center" wrapText="1"/>
    </xf>
    <xf numFmtId="0" fontId="29" fillId="0" borderId="14" xfId="42" applyFont="1" applyBorder="1" applyAlignment="1">
      <alignment horizontal="center" vertical="center"/>
    </xf>
    <xf numFmtId="0" fontId="30" fillId="0" borderId="14" xfId="42" applyFont="1" applyBorder="1" applyAlignment="1">
      <alignment horizontal="right" vertical="center" wrapText="1"/>
    </xf>
    <xf numFmtId="3" fontId="2" fillId="0" borderId="14" xfId="72" applyNumberFormat="1" applyFont="1" applyBorder="1" applyAlignment="1">
      <alignment vertical="center"/>
    </xf>
    <xf numFmtId="3" fontId="29" fillId="0" borderId="14" xfId="72" applyNumberFormat="1" applyFont="1" applyBorder="1" applyAlignment="1">
      <alignment vertical="center"/>
    </xf>
    <xf numFmtId="0" fontId="32" fillId="0" borderId="14" xfId="43" applyFont="1" applyBorder="1" applyAlignment="1">
      <alignment horizontal="left" vertical="center" wrapText="1"/>
    </xf>
    <xf numFmtId="1" fontId="29" fillId="0" borderId="14" xfId="0" applyNumberFormat="1" applyFont="1" applyBorder="1" applyAlignment="1">
      <alignment horizontal="right" vertical="center"/>
    </xf>
    <xf numFmtId="2" fontId="29" fillId="0" borderId="14" xfId="0" applyNumberFormat="1" applyFont="1" applyBorder="1" applyAlignment="1">
      <alignment horizontal="right" vertical="center"/>
    </xf>
    <xf numFmtId="164" fontId="29" fillId="0" borderId="14" xfId="0" applyNumberFormat="1" applyFont="1" applyBorder="1" applyAlignment="1">
      <alignment horizontal="right" vertical="center"/>
    </xf>
    <xf numFmtId="0" fontId="33" fillId="0" borderId="14" xfId="0" applyFont="1" applyBorder="1" applyAlignment="1">
      <alignment horizontal="left" vertical="center" wrapText="1"/>
    </xf>
    <xf numFmtId="3" fontId="29" fillId="0" borderId="14" xfId="0" applyNumberFormat="1" applyFont="1" applyBorder="1" applyAlignment="1">
      <alignment horizontal="right" vertical="center"/>
    </xf>
    <xf numFmtId="0" fontId="32" fillId="0" borderId="14" xfId="51" applyFont="1" applyBorder="1" applyAlignment="1">
      <alignment horizontal="left" vertical="center" wrapText="1"/>
    </xf>
    <xf numFmtId="0" fontId="24" fillId="0" borderId="14" xfId="0" applyFont="1" applyBorder="1" applyAlignment="1">
      <alignment horizontal="center" vertical="center"/>
    </xf>
    <xf numFmtId="0" fontId="29" fillId="0" borderId="14" xfId="0" applyFont="1" applyBorder="1" applyAlignment="1">
      <alignment horizontal="center" vertical="center" wrapText="1"/>
    </xf>
    <xf numFmtId="0" fontId="3" fillId="0" borderId="14" xfId="51" applyFont="1" applyBorder="1" applyAlignment="1">
      <alignment horizontal="left" vertical="center" wrapText="1"/>
    </xf>
    <xf numFmtId="0" fontId="34" fillId="0" borderId="14" xfId="51" applyFont="1" applyBorder="1" applyAlignment="1">
      <alignment horizontal="right" vertical="center" wrapText="1"/>
    </xf>
    <xf numFmtId="0" fontId="33" fillId="0" borderId="14" xfId="0" applyFont="1" applyBorder="1" applyAlignment="1">
      <alignment vertical="center" wrapText="1"/>
    </xf>
    <xf numFmtId="0" fontId="35" fillId="0" borderId="14" xfId="0" applyFont="1" applyBorder="1" applyAlignment="1">
      <alignment horizontal="right" vertical="center" wrapText="1"/>
    </xf>
    <xf numFmtId="0" fontId="3" fillId="0" borderId="18"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right" vertical="center"/>
    </xf>
    <xf numFmtId="0" fontId="3" fillId="0" borderId="28" xfId="0" applyFont="1" applyBorder="1" applyAlignment="1">
      <alignment horizontal="right" vertical="center"/>
    </xf>
    <xf numFmtId="0" fontId="3" fillId="0" borderId="29" xfId="0" applyFont="1" applyBorder="1" applyAlignment="1">
      <alignment horizontal="right" vertical="center"/>
    </xf>
    <xf numFmtId="0" fontId="25" fillId="0" borderId="0" xfId="0" applyFont="1" applyAlignment="1">
      <alignment vertical="center" wrapText="1"/>
    </xf>
    <xf numFmtId="0" fontId="25" fillId="0" borderId="0" xfId="0" applyFont="1" applyAlignment="1">
      <alignment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3" xfId="0" applyFont="1" applyBorder="1" applyAlignment="1">
      <alignment horizontal="center" vertical="center" wrapText="1"/>
    </xf>
    <xf numFmtId="4" fontId="3" fillId="0" borderId="11"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12"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4" fontId="3" fillId="0" borderId="21" xfId="0" applyNumberFormat="1" applyFont="1" applyBorder="1" applyAlignment="1">
      <alignment horizontal="center" vertical="center" wrapText="1"/>
    </xf>
    <xf numFmtId="0" fontId="3" fillId="0" borderId="26" xfId="0" applyFont="1" applyBorder="1" applyAlignment="1">
      <alignment horizontal="right" vertical="center" wrapText="1"/>
    </xf>
    <xf numFmtId="0" fontId="3" fillId="0" borderId="27" xfId="0" applyFont="1" applyBorder="1" applyAlignment="1">
      <alignment horizontal="right" vertical="center" wrapText="1"/>
    </xf>
    <xf numFmtId="4" fontId="3" fillId="0" borderId="30" xfId="0" applyNumberFormat="1" applyFont="1" applyBorder="1" applyAlignment="1">
      <alignment horizontal="center" vertical="center" wrapText="1"/>
    </xf>
    <xf numFmtId="4" fontId="3" fillId="0" borderId="31" xfId="0" applyNumberFormat="1" applyFont="1" applyBorder="1" applyAlignment="1">
      <alignment horizontal="center" vertical="center" wrapText="1"/>
    </xf>
    <xf numFmtId="0" fontId="2" fillId="0" borderId="0" xfId="0" applyFont="1" applyAlignment="1">
      <alignment horizontal="right" vertical="center" wrapText="1"/>
    </xf>
    <xf numFmtId="0" fontId="2" fillId="0" borderId="17" xfId="0" applyFont="1" applyBorder="1" applyAlignment="1">
      <alignment horizontal="right" vertical="center" wrapText="1"/>
    </xf>
    <xf numFmtId="4" fontId="3" fillId="0" borderId="18" xfId="0" applyNumberFormat="1" applyFont="1" applyBorder="1" applyAlignment="1">
      <alignment horizontal="center" vertical="center" wrapText="1"/>
    </xf>
    <xf numFmtId="4" fontId="3" fillId="0" borderId="25" xfId="0" applyNumberFormat="1" applyFont="1" applyBorder="1" applyAlignment="1">
      <alignment horizontal="center" vertical="center" wrapText="1"/>
    </xf>
    <xf numFmtId="0" fontId="3" fillId="0" borderId="0" xfId="0" applyFont="1" applyAlignment="1">
      <alignment horizontal="right" vertical="center" wrapText="1"/>
    </xf>
    <xf numFmtId="0" fontId="3" fillId="0" borderId="17" xfId="0" applyFont="1" applyBorder="1" applyAlignment="1">
      <alignment horizontal="right" vertical="center" wrapText="1"/>
    </xf>
    <xf numFmtId="4" fontId="3" fillId="0" borderId="19"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2" fillId="0" borderId="0" xfId="0" applyFont="1" applyAlignment="1">
      <alignment horizontal="left" vertical="center"/>
    </xf>
  </cellXfs>
  <cellStyles count="73">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allaad_Ranna vahtkonna teeOM3.4" xfId="72" xr:uid="{219077FA-49DF-4715-815E-657E72C883CF}"/>
    <cellStyle name="Normal 2" xfId="43" xr:uid="{00000000-0005-0000-0000-000028000000}"/>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P100"/>
  <sheetViews>
    <sheetView tabSelected="1" topLeftCell="A16" workbookViewId="0">
      <selection activeCell="B22" sqref="B22"/>
    </sheetView>
  </sheetViews>
  <sheetFormatPr defaultColWidth="9.109375" defaultRowHeight="10.199999999999999" x14ac:dyDescent="0.25"/>
  <cols>
    <col min="1" max="1" width="3.33203125" style="3" customWidth="1"/>
    <col min="2" max="2" width="53.109375" style="6" customWidth="1"/>
    <col min="3" max="3" width="7.109375" style="3" customWidth="1"/>
    <col min="4" max="4" width="8.5546875" style="9" customWidth="1"/>
    <col min="5" max="6" width="8.5546875" style="7" customWidth="1"/>
    <col min="7" max="7" width="8.5546875" style="1" customWidth="1"/>
    <col min="8" max="16384" width="9.109375" style="1"/>
  </cols>
  <sheetData>
    <row r="1" spans="1:50" s="16" customFormat="1" ht="45.6" customHeight="1" x14ac:dyDescent="0.25">
      <c r="A1" s="58" t="s">
        <v>50</v>
      </c>
      <c r="B1" s="59"/>
      <c r="C1" s="59"/>
      <c r="D1" s="59"/>
      <c r="E1" s="59"/>
      <c r="F1" s="59"/>
    </row>
    <row r="2" spans="1:50" s="16" customFormat="1" ht="12.75" customHeight="1" x14ac:dyDescent="0.25">
      <c r="A2" s="3"/>
      <c r="B2" s="6"/>
      <c r="C2" s="3"/>
      <c r="D2" s="9"/>
      <c r="E2" s="7"/>
      <c r="F2" s="7"/>
    </row>
    <row r="3" spans="1:50" s="16" customFormat="1" ht="15" x14ac:dyDescent="0.25">
      <c r="A3" s="5" t="s">
        <v>15</v>
      </c>
      <c r="B3" s="6"/>
      <c r="C3" s="3"/>
      <c r="D3" s="9"/>
      <c r="E3" s="7"/>
      <c r="F3" s="7"/>
    </row>
    <row r="4" spans="1:50" ht="10.8" thickBot="1" x14ac:dyDescent="0.3"/>
    <row r="5" spans="1:50" s="4" customFormat="1" ht="12.75" customHeight="1" x14ac:dyDescent="0.25">
      <c r="A5" s="60" t="s">
        <v>3</v>
      </c>
      <c r="B5" s="63" t="s">
        <v>1</v>
      </c>
      <c r="C5" s="63" t="s">
        <v>4</v>
      </c>
      <c r="D5" s="63" t="s">
        <v>5</v>
      </c>
      <c r="E5" s="66" t="s">
        <v>6</v>
      </c>
      <c r="F5" s="69" t="s">
        <v>7</v>
      </c>
    </row>
    <row r="6" spans="1:50" s="4" customFormat="1" ht="13.2" x14ac:dyDescent="0.25">
      <c r="A6" s="61"/>
      <c r="B6" s="64"/>
      <c r="C6" s="64"/>
      <c r="D6" s="64"/>
      <c r="E6" s="67"/>
      <c r="F6" s="70"/>
      <c r="G6" s="1"/>
      <c r="H6" s="1"/>
      <c r="I6" s="1"/>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row>
    <row r="7" spans="1:50" s="4" customFormat="1" ht="12.75" customHeight="1" thickBot="1" x14ac:dyDescent="0.3">
      <c r="A7" s="62"/>
      <c r="B7" s="65"/>
      <c r="C7" s="65"/>
      <c r="D7" s="13" t="s">
        <v>51</v>
      </c>
      <c r="E7" s="68"/>
      <c r="F7" s="71"/>
      <c r="G7" s="1"/>
      <c r="H7" s="1"/>
      <c r="I7" s="1"/>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row>
    <row r="8" spans="1:50" s="4" customFormat="1" ht="12.6" customHeight="1" x14ac:dyDescent="0.25">
      <c r="A8" s="49" t="s">
        <v>52</v>
      </c>
      <c r="B8" s="50"/>
      <c r="C8" s="50"/>
      <c r="D8" s="50"/>
      <c r="E8" s="50"/>
      <c r="F8" s="51"/>
      <c r="G8" s="1"/>
      <c r="H8" s="1"/>
      <c r="I8" s="1"/>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row>
    <row r="9" spans="1:50" s="4" customFormat="1" ht="10.8" customHeight="1" x14ac:dyDescent="0.25">
      <c r="A9" s="12">
        <v>1</v>
      </c>
      <c r="B9" s="36" t="s">
        <v>42</v>
      </c>
      <c r="C9" s="30" t="s">
        <v>35</v>
      </c>
      <c r="D9" s="37">
        <v>5</v>
      </c>
      <c r="E9" s="10"/>
      <c r="F9" s="11">
        <f t="shared" ref="F9" si="0">SUM(D9*E9)</f>
        <v>0</v>
      </c>
      <c r="G9" s="1"/>
      <c r="H9" s="1"/>
      <c r="I9" s="1"/>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row>
    <row r="10" spans="1:50" s="4" customFormat="1" ht="10.8" customHeight="1" x14ac:dyDescent="0.25">
      <c r="A10" s="12">
        <v>2</v>
      </c>
      <c r="B10" s="36" t="s">
        <v>38</v>
      </c>
      <c r="C10" s="30" t="s">
        <v>23</v>
      </c>
      <c r="D10" s="38">
        <v>0.03</v>
      </c>
      <c r="E10" s="10"/>
      <c r="F10" s="11">
        <f t="shared" ref="F10:F12" si="1">SUM(D10*E10)</f>
        <v>0</v>
      </c>
      <c r="G10" s="1"/>
      <c r="H10" s="1"/>
      <c r="I10" s="1"/>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row>
    <row r="11" spans="1:50" s="4" customFormat="1" ht="32.4" customHeight="1" x14ac:dyDescent="0.25">
      <c r="A11" s="12">
        <v>3</v>
      </c>
      <c r="B11" s="36" t="s">
        <v>58</v>
      </c>
      <c r="C11" s="30" t="s">
        <v>23</v>
      </c>
      <c r="D11" s="39">
        <v>7.0000000000000001E-3</v>
      </c>
      <c r="E11" s="10"/>
      <c r="F11" s="11">
        <f t="shared" si="1"/>
        <v>0</v>
      </c>
      <c r="G11" s="1"/>
      <c r="H11" s="1"/>
      <c r="I11" s="1"/>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row>
    <row r="12" spans="1:50" s="4" customFormat="1" ht="21.6" customHeight="1" x14ac:dyDescent="0.25">
      <c r="A12" s="12">
        <v>4</v>
      </c>
      <c r="B12" s="40" t="s">
        <v>59</v>
      </c>
      <c r="C12" s="30" t="s">
        <v>14</v>
      </c>
      <c r="D12" s="41">
        <v>130</v>
      </c>
      <c r="E12" s="10"/>
      <c r="F12" s="11">
        <f t="shared" si="1"/>
        <v>0</v>
      </c>
      <c r="G12" s="1"/>
      <c r="H12" s="1"/>
      <c r="I12" s="1"/>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row>
    <row r="13" spans="1:50" s="4" customFormat="1" ht="54" customHeight="1" x14ac:dyDescent="0.25">
      <c r="A13" s="12">
        <v>5</v>
      </c>
      <c r="B13" s="40" t="s">
        <v>60</v>
      </c>
      <c r="C13" s="30" t="s">
        <v>14</v>
      </c>
      <c r="D13" s="41">
        <v>130</v>
      </c>
      <c r="E13" s="10"/>
      <c r="F13" s="11">
        <f t="shared" ref="F13:F17" si="2">SUM(D13*E13)</f>
        <v>0</v>
      </c>
      <c r="G13" s="1"/>
      <c r="H13" s="1"/>
      <c r="I13" s="1"/>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row>
    <row r="14" spans="1:50" s="4" customFormat="1" ht="21.6" customHeight="1" x14ac:dyDescent="0.25">
      <c r="A14" s="12">
        <v>6</v>
      </c>
      <c r="B14" s="40" t="s">
        <v>39</v>
      </c>
      <c r="C14" s="30" t="s">
        <v>14</v>
      </c>
      <c r="D14" s="41">
        <v>250</v>
      </c>
      <c r="E14" s="10"/>
      <c r="F14" s="11">
        <f t="shared" si="2"/>
        <v>0</v>
      </c>
      <c r="G14" s="1"/>
      <c r="H14" s="1"/>
      <c r="I14" s="1"/>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row>
    <row r="15" spans="1:50" s="4" customFormat="1" ht="10.8" customHeight="1" x14ac:dyDescent="0.25">
      <c r="A15" s="12">
        <v>7</v>
      </c>
      <c r="B15" s="40" t="s">
        <v>40</v>
      </c>
      <c r="C15" s="30" t="s">
        <v>13</v>
      </c>
      <c r="D15" s="41">
        <v>3</v>
      </c>
      <c r="E15" s="10"/>
      <c r="F15" s="11">
        <f t="shared" si="2"/>
        <v>0</v>
      </c>
      <c r="G15" s="1"/>
      <c r="H15" s="1"/>
      <c r="I15" s="1"/>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row>
    <row r="16" spans="1:50" s="4" customFormat="1" ht="21.6" customHeight="1" x14ac:dyDescent="0.25">
      <c r="A16" s="12">
        <v>8</v>
      </c>
      <c r="B16" s="42" t="s">
        <v>61</v>
      </c>
      <c r="C16" s="30" t="s">
        <v>24</v>
      </c>
      <c r="D16" s="41">
        <v>144</v>
      </c>
      <c r="E16" s="10"/>
      <c r="F16" s="11">
        <f t="shared" si="2"/>
        <v>0</v>
      </c>
      <c r="G16" s="1"/>
      <c r="H16" s="1"/>
      <c r="I16" s="1"/>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row>
    <row r="17" spans="1:50" s="4" customFormat="1" ht="10.8" customHeight="1" x14ac:dyDescent="0.25">
      <c r="A17" s="12">
        <v>9</v>
      </c>
      <c r="B17" s="42" t="s">
        <v>62</v>
      </c>
      <c r="C17" s="43" t="s">
        <v>34</v>
      </c>
      <c r="D17" s="41">
        <v>1436</v>
      </c>
      <c r="E17" s="10"/>
      <c r="F17" s="11">
        <f t="shared" si="2"/>
        <v>0</v>
      </c>
      <c r="G17" s="1"/>
      <c r="H17" s="1"/>
      <c r="I17" s="1"/>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row>
    <row r="18" spans="1:50" s="4" customFormat="1" ht="21.6" customHeight="1" x14ac:dyDescent="0.25">
      <c r="A18" s="12">
        <v>10</v>
      </c>
      <c r="B18" s="42" t="s">
        <v>63</v>
      </c>
      <c r="C18" s="30" t="s">
        <v>64</v>
      </c>
      <c r="D18" s="41">
        <v>672</v>
      </c>
      <c r="E18" s="10"/>
      <c r="F18" s="11">
        <f t="shared" ref="F18:F30" si="3">SUM(D18*E18)</f>
        <v>0</v>
      </c>
      <c r="G18" s="1"/>
      <c r="H18" s="1"/>
      <c r="I18" s="1"/>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row>
    <row r="19" spans="1:50" s="4" customFormat="1" ht="21.6" customHeight="1" x14ac:dyDescent="0.25">
      <c r="A19" s="12">
        <v>11</v>
      </c>
      <c r="B19" s="31" t="s">
        <v>45</v>
      </c>
      <c r="C19" s="30" t="s">
        <v>41</v>
      </c>
      <c r="D19" s="41">
        <v>118</v>
      </c>
      <c r="E19" s="10"/>
      <c r="F19" s="11">
        <f t="shared" si="3"/>
        <v>0</v>
      </c>
      <c r="G19" s="1"/>
      <c r="H19" s="1"/>
      <c r="I19" s="1"/>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row>
    <row r="20" spans="1:50" s="4" customFormat="1" ht="21.6" customHeight="1" x14ac:dyDescent="0.25">
      <c r="A20" s="12">
        <v>12</v>
      </c>
      <c r="B20" s="31" t="s">
        <v>82</v>
      </c>
      <c r="C20" s="30" t="s">
        <v>41</v>
      </c>
      <c r="D20" s="41">
        <v>62</v>
      </c>
      <c r="E20" s="10"/>
      <c r="F20" s="11">
        <f t="shared" si="3"/>
        <v>0</v>
      </c>
      <c r="G20" s="1"/>
      <c r="H20" s="1"/>
      <c r="I20" s="1"/>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row>
    <row r="21" spans="1:50" s="4" customFormat="1" ht="21.6" customHeight="1" x14ac:dyDescent="0.25">
      <c r="A21" s="12">
        <v>13</v>
      </c>
      <c r="B21" s="31" t="s">
        <v>83</v>
      </c>
      <c r="C21" s="30" t="s">
        <v>41</v>
      </c>
      <c r="D21" s="37">
        <v>119</v>
      </c>
      <c r="E21" s="10"/>
      <c r="F21" s="11">
        <f t="shared" si="3"/>
        <v>0</v>
      </c>
      <c r="G21" s="1"/>
      <c r="H21" s="1"/>
      <c r="I21" s="1"/>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row>
    <row r="22" spans="1:50" s="4" customFormat="1" ht="54" customHeight="1" x14ac:dyDescent="0.25">
      <c r="A22" s="12">
        <v>14</v>
      </c>
      <c r="B22" s="42" t="s">
        <v>65</v>
      </c>
      <c r="C22" s="44" t="s">
        <v>14</v>
      </c>
      <c r="D22" s="29">
        <v>20</v>
      </c>
      <c r="E22" s="10"/>
      <c r="F22" s="11">
        <f t="shared" si="3"/>
        <v>0</v>
      </c>
      <c r="G22" s="1"/>
      <c r="H22" s="1"/>
      <c r="I22" s="1"/>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row>
    <row r="23" spans="1:50" s="4" customFormat="1" ht="21.6" customHeight="1" x14ac:dyDescent="0.25">
      <c r="A23" s="12">
        <v>15</v>
      </c>
      <c r="B23" s="45" t="s">
        <v>66</v>
      </c>
      <c r="C23" s="30" t="s">
        <v>13</v>
      </c>
      <c r="D23" s="29">
        <v>1</v>
      </c>
      <c r="E23" s="10"/>
      <c r="F23" s="11">
        <f t="shared" si="3"/>
        <v>0</v>
      </c>
      <c r="G23" s="1"/>
      <c r="H23" s="1"/>
      <c r="I23" s="1"/>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row>
    <row r="24" spans="1:50" s="4" customFormat="1" ht="10.8" customHeight="1" x14ac:dyDescent="0.25">
      <c r="A24" s="12">
        <v>16</v>
      </c>
      <c r="B24" s="46" t="s">
        <v>67</v>
      </c>
      <c r="C24" s="30" t="s">
        <v>41</v>
      </c>
      <c r="D24" s="29">
        <v>29</v>
      </c>
      <c r="E24" s="10"/>
      <c r="F24" s="11">
        <f t="shared" si="3"/>
        <v>0</v>
      </c>
      <c r="G24" s="1"/>
      <c r="H24" s="1"/>
      <c r="I24" s="1"/>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row>
    <row r="25" spans="1:50" s="4" customFormat="1" ht="21.6" customHeight="1" x14ac:dyDescent="0.25">
      <c r="A25" s="12">
        <v>17</v>
      </c>
      <c r="B25" s="46" t="s">
        <v>68</v>
      </c>
      <c r="C25" s="30" t="s">
        <v>64</v>
      </c>
      <c r="D25" s="29">
        <v>145</v>
      </c>
      <c r="E25" s="10"/>
      <c r="F25" s="11">
        <f t="shared" si="3"/>
        <v>0</v>
      </c>
      <c r="G25" s="1"/>
      <c r="H25" s="1"/>
      <c r="I25" s="1"/>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row>
    <row r="26" spans="1:50" s="4" customFormat="1" ht="21.6" customHeight="1" x14ac:dyDescent="0.25">
      <c r="A26" s="12">
        <v>18</v>
      </c>
      <c r="B26" s="33" t="s">
        <v>47</v>
      </c>
      <c r="C26" s="30" t="s">
        <v>41</v>
      </c>
      <c r="D26" s="29">
        <v>29</v>
      </c>
      <c r="E26" s="10"/>
      <c r="F26" s="11">
        <f t="shared" si="3"/>
        <v>0</v>
      </c>
      <c r="G26" s="1"/>
      <c r="H26" s="1"/>
      <c r="I26" s="1"/>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row>
    <row r="27" spans="1:50" s="4" customFormat="1" ht="21.6" customHeight="1" x14ac:dyDescent="0.25">
      <c r="A27" s="12">
        <v>19</v>
      </c>
      <c r="B27" s="45" t="s">
        <v>69</v>
      </c>
      <c r="C27" s="30" t="s">
        <v>13</v>
      </c>
      <c r="D27" s="29">
        <v>2</v>
      </c>
      <c r="E27" s="10"/>
      <c r="F27" s="11">
        <f t="shared" si="3"/>
        <v>0</v>
      </c>
      <c r="G27" s="1"/>
      <c r="H27" s="1"/>
      <c r="I27" s="1"/>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row>
    <row r="28" spans="1:50" s="4" customFormat="1" ht="10.8" customHeight="1" x14ac:dyDescent="0.25">
      <c r="A28" s="12">
        <v>20</v>
      </c>
      <c r="B28" s="46" t="s">
        <v>67</v>
      </c>
      <c r="C28" s="30" t="s">
        <v>41</v>
      </c>
      <c r="D28" s="29">
        <v>20</v>
      </c>
      <c r="E28" s="10"/>
      <c r="F28" s="11">
        <f t="shared" si="3"/>
        <v>0</v>
      </c>
      <c r="G28" s="1"/>
      <c r="H28" s="1"/>
      <c r="I28" s="1"/>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row>
    <row r="29" spans="1:50" s="4" customFormat="1" ht="21.6" customHeight="1" x14ac:dyDescent="0.25">
      <c r="A29" s="12">
        <v>21</v>
      </c>
      <c r="B29" s="46" t="s">
        <v>68</v>
      </c>
      <c r="C29" s="30" t="s">
        <v>64</v>
      </c>
      <c r="D29" s="29">
        <v>96</v>
      </c>
      <c r="E29" s="10"/>
      <c r="F29" s="11">
        <f t="shared" si="3"/>
        <v>0</v>
      </c>
      <c r="G29" s="1"/>
      <c r="H29" s="1"/>
      <c r="I29" s="1"/>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row>
    <row r="30" spans="1:50" s="4" customFormat="1" ht="21.6" customHeight="1" x14ac:dyDescent="0.25">
      <c r="A30" s="12">
        <v>22</v>
      </c>
      <c r="B30" s="33" t="s">
        <v>47</v>
      </c>
      <c r="C30" s="30" t="s">
        <v>41</v>
      </c>
      <c r="D30" s="29">
        <v>24</v>
      </c>
      <c r="E30" s="10"/>
      <c r="F30" s="11">
        <f t="shared" si="3"/>
        <v>0</v>
      </c>
      <c r="G30" s="1"/>
      <c r="H30" s="1"/>
      <c r="I30" s="1"/>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row>
    <row r="31" spans="1:50" s="4" customFormat="1" ht="21.6" customHeight="1" x14ac:dyDescent="0.25">
      <c r="A31" s="12">
        <v>23</v>
      </c>
      <c r="B31" s="24" t="s">
        <v>33</v>
      </c>
      <c r="C31" s="32" t="s">
        <v>36</v>
      </c>
      <c r="D31" s="29">
        <v>2</v>
      </c>
      <c r="E31" s="10"/>
      <c r="F31" s="11">
        <f t="shared" ref="F31:F33" si="4">SUM(D31*E31)</f>
        <v>0</v>
      </c>
      <c r="G31" s="1"/>
      <c r="H31" s="1"/>
      <c r="I31" s="1"/>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row>
    <row r="32" spans="1:50" s="4" customFormat="1" ht="10.8" customHeight="1" x14ac:dyDescent="0.25">
      <c r="A32" s="12">
        <v>24</v>
      </c>
      <c r="B32" s="24" t="s">
        <v>32</v>
      </c>
      <c r="C32" s="28" t="s">
        <v>36</v>
      </c>
      <c r="D32" s="29">
        <v>2</v>
      </c>
      <c r="E32" s="10"/>
      <c r="F32" s="11">
        <f t="shared" si="4"/>
        <v>0</v>
      </c>
      <c r="G32" s="1"/>
      <c r="H32" s="1"/>
      <c r="I32" s="1"/>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row>
    <row r="33" spans="1:50" s="4" customFormat="1" ht="21.6" customHeight="1" x14ac:dyDescent="0.25">
      <c r="A33" s="12">
        <v>25</v>
      </c>
      <c r="B33" s="24" t="s">
        <v>37</v>
      </c>
      <c r="C33" s="28" t="s">
        <v>36</v>
      </c>
      <c r="D33" s="29">
        <v>2</v>
      </c>
      <c r="E33" s="10"/>
      <c r="F33" s="11">
        <f t="shared" si="4"/>
        <v>0</v>
      </c>
      <c r="G33" s="1"/>
      <c r="H33" s="1"/>
      <c r="I33" s="1"/>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row>
    <row r="34" spans="1:50" s="23" customFormat="1" ht="12.6" customHeight="1" x14ac:dyDescent="0.25">
      <c r="A34" s="52" t="s">
        <v>20</v>
      </c>
      <c r="B34" s="53"/>
      <c r="C34" s="53"/>
      <c r="D34" s="53"/>
      <c r="E34" s="53"/>
      <c r="F34" s="54"/>
      <c r="G34" s="22"/>
      <c r="H34" s="22"/>
      <c r="I34" s="22"/>
      <c r="J34" s="22"/>
    </row>
    <row r="35" spans="1:50" s="23" customFormat="1" ht="10.8" customHeight="1" x14ac:dyDescent="0.25">
      <c r="A35" s="12">
        <v>26</v>
      </c>
      <c r="B35" s="24" t="s">
        <v>30</v>
      </c>
      <c r="C35" s="18" t="s">
        <v>22</v>
      </c>
      <c r="D35" s="25">
        <v>2</v>
      </c>
      <c r="E35" s="26"/>
      <c r="F35" s="11">
        <f t="shared" ref="F35:F39" si="5">SUM(D35*E35)</f>
        <v>0</v>
      </c>
      <c r="G35" s="22"/>
      <c r="H35" s="22"/>
      <c r="I35" s="22"/>
      <c r="J35" s="22"/>
    </row>
    <row r="36" spans="1:50" s="4" customFormat="1" ht="10.8" customHeight="1" x14ac:dyDescent="0.25">
      <c r="A36" s="12">
        <v>27</v>
      </c>
      <c r="B36" s="20" t="s">
        <v>21</v>
      </c>
      <c r="C36" s="15" t="s">
        <v>13</v>
      </c>
      <c r="D36" s="17">
        <v>2</v>
      </c>
      <c r="E36" s="19"/>
      <c r="F36" s="11">
        <f t="shared" si="5"/>
        <v>0</v>
      </c>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row>
    <row r="37" spans="1:50" s="4" customFormat="1" ht="21.6" customHeight="1" x14ac:dyDescent="0.25">
      <c r="A37" s="12">
        <v>28</v>
      </c>
      <c r="B37" s="20" t="s">
        <v>56</v>
      </c>
      <c r="C37" s="15" t="s">
        <v>13</v>
      </c>
      <c r="D37" s="17">
        <v>1</v>
      </c>
      <c r="E37" s="19"/>
      <c r="F37" s="11">
        <f t="shared" si="5"/>
        <v>0</v>
      </c>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row>
    <row r="38" spans="1:50" s="4" customFormat="1" ht="32.4" customHeight="1" x14ac:dyDescent="0.25">
      <c r="A38" s="12">
        <v>29</v>
      </c>
      <c r="B38" s="20" t="s">
        <v>57</v>
      </c>
      <c r="C38" s="15" t="s">
        <v>22</v>
      </c>
      <c r="D38" s="17">
        <v>1</v>
      </c>
      <c r="E38" s="19"/>
      <c r="F38" s="11">
        <f t="shared" si="5"/>
        <v>0</v>
      </c>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row>
    <row r="39" spans="1:50" s="23" customFormat="1" ht="10.8" customHeight="1" x14ac:dyDescent="0.25">
      <c r="A39" s="12">
        <v>30</v>
      </c>
      <c r="B39" s="24" t="s">
        <v>31</v>
      </c>
      <c r="C39" s="18" t="s">
        <v>23</v>
      </c>
      <c r="D39" s="27">
        <v>0.15</v>
      </c>
      <c r="E39" s="26"/>
      <c r="F39" s="11">
        <f t="shared" si="5"/>
        <v>0</v>
      </c>
      <c r="G39" s="22"/>
      <c r="I39" s="22"/>
      <c r="J39" s="22"/>
    </row>
    <row r="40" spans="1:50" s="4" customFormat="1" ht="12.6" customHeight="1" thickBot="1" x14ac:dyDescent="0.3">
      <c r="A40" s="55" t="s">
        <v>53</v>
      </c>
      <c r="B40" s="56"/>
      <c r="C40" s="56"/>
      <c r="D40" s="56"/>
      <c r="E40" s="57"/>
      <c r="F40" s="21">
        <f>SUM(F9:F39)</f>
        <v>0</v>
      </c>
      <c r="G40" s="1"/>
      <c r="H40" s="23"/>
      <c r="I40" s="1"/>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row>
    <row r="41" spans="1:50" s="4" customFormat="1" ht="12.6" customHeight="1" x14ac:dyDescent="0.25">
      <c r="A41" s="49" t="s">
        <v>54</v>
      </c>
      <c r="B41" s="50"/>
      <c r="C41" s="50"/>
      <c r="D41" s="50"/>
      <c r="E41" s="50"/>
      <c r="F41" s="51"/>
      <c r="G41" s="1"/>
      <c r="H41" s="1"/>
      <c r="I41" s="1"/>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row>
    <row r="42" spans="1:50" s="4" customFormat="1" ht="10.8" customHeight="1" x14ac:dyDescent="0.25">
      <c r="A42" s="12">
        <v>31</v>
      </c>
      <c r="B42" s="36" t="s">
        <v>42</v>
      </c>
      <c r="C42" s="30" t="s">
        <v>35</v>
      </c>
      <c r="D42" s="37">
        <v>60</v>
      </c>
      <c r="E42" s="10"/>
      <c r="F42" s="11">
        <f t="shared" ref="F42" si="6">SUM(D42*E42)</f>
        <v>0</v>
      </c>
      <c r="G42" s="1"/>
      <c r="H42" s="1"/>
      <c r="I42" s="1"/>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row>
    <row r="43" spans="1:50" s="4" customFormat="1" ht="10.8" customHeight="1" x14ac:dyDescent="0.25">
      <c r="A43" s="12">
        <v>32</v>
      </c>
      <c r="B43" s="36" t="s">
        <v>38</v>
      </c>
      <c r="C43" s="30" t="s">
        <v>23</v>
      </c>
      <c r="D43" s="38">
        <v>1.0099999999999998</v>
      </c>
      <c r="E43" s="10"/>
      <c r="F43" s="11">
        <f t="shared" ref="F43:F53" si="7">SUM(D43*E43)</f>
        <v>0</v>
      </c>
      <c r="G43" s="1"/>
      <c r="H43" s="1"/>
      <c r="I43" s="1"/>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row>
    <row r="44" spans="1:50" s="4" customFormat="1" ht="10.8" customHeight="1" x14ac:dyDescent="0.25">
      <c r="A44" s="12">
        <v>33</v>
      </c>
      <c r="B44" s="40" t="s">
        <v>43</v>
      </c>
      <c r="C44" s="30" t="s">
        <v>13</v>
      </c>
      <c r="D44" s="29">
        <v>1</v>
      </c>
      <c r="E44" s="10"/>
      <c r="F44" s="11">
        <f t="shared" si="7"/>
        <v>0</v>
      </c>
      <c r="G44" s="1"/>
      <c r="H44" s="1"/>
      <c r="I44" s="1"/>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row>
    <row r="45" spans="1:50" s="4" customFormat="1" ht="10.8" customHeight="1" x14ac:dyDescent="0.25">
      <c r="A45" s="12">
        <v>34</v>
      </c>
      <c r="B45" s="36" t="s">
        <v>70</v>
      </c>
      <c r="C45" s="30" t="s">
        <v>14</v>
      </c>
      <c r="D45" s="29">
        <v>12</v>
      </c>
      <c r="E45" s="10"/>
      <c r="F45" s="11">
        <f t="shared" si="7"/>
        <v>0</v>
      </c>
      <c r="G45" s="1"/>
      <c r="H45" s="1"/>
      <c r="I45" s="1"/>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row>
    <row r="46" spans="1:50" s="4" customFormat="1" ht="10.8" customHeight="1" x14ac:dyDescent="0.25">
      <c r="A46" s="12">
        <v>35</v>
      </c>
      <c r="B46" s="42" t="s">
        <v>71</v>
      </c>
      <c r="C46" s="30" t="s">
        <v>44</v>
      </c>
      <c r="D46" s="29">
        <v>1</v>
      </c>
      <c r="E46" s="10"/>
      <c r="F46" s="11">
        <f t="shared" si="7"/>
        <v>0</v>
      </c>
      <c r="G46" s="1"/>
      <c r="H46" s="1"/>
      <c r="I46" s="1"/>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row>
    <row r="47" spans="1:50" s="4" customFormat="1" ht="10.8" customHeight="1" x14ac:dyDescent="0.25">
      <c r="A47" s="12">
        <v>36</v>
      </c>
      <c r="B47" s="40" t="s">
        <v>72</v>
      </c>
      <c r="C47" s="30" t="s">
        <v>41</v>
      </c>
      <c r="D47" s="29">
        <v>17</v>
      </c>
      <c r="E47" s="10"/>
      <c r="F47" s="11">
        <f t="shared" si="7"/>
        <v>0</v>
      </c>
      <c r="G47" s="1"/>
      <c r="H47" s="1"/>
      <c r="I47" s="1"/>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row>
    <row r="48" spans="1:50" s="4" customFormat="1" ht="10.8" customHeight="1" x14ac:dyDescent="0.25">
      <c r="A48" s="12">
        <v>37</v>
      </c>
      <c r="B48" s="40" t="s">
        <v>73</v>
      </c>
      <c r="C48" s="30" t="s">
        <v>13</v>
      </c>
      <c r="D48" s="29">
        <v>2</v>
      </c>
      <c r="E48" s="10"/>
      <c r="F48" s="11">
        <f t="shared" si="7"/>
        <v>0</v>
      </c>
      <c r="G48" s="1"/>
      <c r="H48" s="1"/>
      <c r="I48" s="1"/>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row>
    <row r="49" spans="1:50" s="4" customFormat="1" ht="10.8" customHeight="1" x14ac:dyDescent="0.25">
      <c r="A49" s="12">
        <v>38</v>
      </c>
      <c r="B49" s="36" t="s">
        <v>74</v>
      </c>
      <c r="C49" s="30" t="s">
        <v>14</v>
      </c>
      <c r="D49" s="29">
        <v>10</v>
      </c>
      <c r="E49" s="10"/>
      <c r="F49" s="11">
        <f t="shared" si="7"/>
        <v>0</v>
      </c>
      <c r="G49" s="1"/>
      <c r="H49" s="1"/>
      <c r="I49" s="1"/>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row>
    <row r="50" spans="1:50" s="4" customFormat="1" ht="10.8" customHeight="1" x14ac:dyDescent="0.25">
      <c r="A50" s="12">
        <v>39</v>
      </c>
      <c r="B50" s="40" t="s">
        <v>75</v>
      </c>
      <c r="C50" s="30" t="s">
        <v>14</v>
      </c>
      <c r="D50" s="29">
        <v>9</v>
      </c>
      <c r="E50" s="10"/>
      <c r="F50" s="11">
        <f t="shared" si="7"/>
        <v>0</v>
      </c>
      <c r="G50" s="1"/>
      <c r="H50" s="1"/>
      <c r="I50" s="1"/>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row>
    <row r="51" spans="1:50" s="4" customFormat="1" ht="10.8" customHeight="1" x14ac:dyDescent="0.25">
      <c r="A51" s="12">
        <v>40</v>
      </c>
      <c r="B51" s="40" t="s">
        <v>76</v>
      </c>
      <c r="C51" s="30" t="s">
        <v>41</v>
      </c>
      <c r="D51" s="29">
        <v>2</v>
      </c>
      <c r="E51" s="10"/>
      <c r="F51" s="11">
        <f t="shared" si="7"/>
        <v>0</v>
      </c>
      <c r="G51" s="1"/>
      <c r="H51" s="1"/>
      <c r="I51" s="1"/>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row>
    <row r="52" spans="1:50" s="4" customFormat="1" ht="10.8" customHeight="1" x14ac:dyDescent="0.25">
      <c r="A52" s="12">
        <v>41</v>
      </c>
      <c r="B52" s="47" t="s">
        <v>77</v>
      </c>
      <c r="C52" s="30" t="s">
        <v>41</v>
      </c>
      <c r="D52" s="29">
        <v>9</v>
      </c>
      <c r="E52" s="10"/>
      <c r="F52" s="11">
        <f t="shared" si="7"/>
        <v>0</v>
      </c>
      <c r="G52" s="1"/>
      <c r="H52" s="1"/>
      <c r="I52" s="1"/>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row>
    <row r="53" spans="1:50" s="4" customFormat="1" ht="21.6" customHeight="1" x14ac:dyDescent="0.25">
      <c r="A53" s="12">
        <v>42</v>
      </c>
      <c r="B53" s="40" t="s">
        <v>59</v>
      </c>
      <c r="C53" s="30" t="s">
        <v>14</v>
      </c>
      <c r="D53" s="41">
        <v>2227</v>
      </c>
      <c r="E53" s="10"/>
      <c r="F53" s="11">
        <f t="shared" si="7"/>
        <v>0</v>
      </c>
      <c r="G53" s="1"/>
      <c r="H53" s="1"/>
      <c r="I53" s="1"/>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row>
    <row r="54" spans="1:50" s="4" customFormat="1" ht="54" customHeight="1" x14ac:dyDescent="0.25">
      <c r="A54" s="12">
        <v>43</v>
      </c>
      <c r="B54" s="40" t="s">
        <v>60</v>
      </c>
      <c r="C54" s="30" t="s">
        <v>14</v>
      </c>
      <c r="D54" s="41">
        <v>2227</v>
      </c>
      <c r="E54" s="10"/>
      <c r="F54" s="11">
        <f t="shared" ref="F54:F62" si="8">SUM(D54*E54)</f>
        <v>0</v>
      </c>
      <c r="G54" s="1"/>
      <c r="H54" s="1"/>
      <c r="I54" s="1"/>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row>
    <row r="55" spans="1:50" s="4" customFormat="1" ht="10.8" customHeight="1" x14ac:dyDescent="0.25">
      <c r="A55" s="12">
        <v>44</v>
      </c>
      <c r="B55" s="40" t="s">
        <v>40</v>
      </c>
      <c r="C55" s="30" t="s">
        <v>13</v>
      </c>
      <c r="D55" s="41">
        <v>13</v>
      </c>
      <c r="E55" s="10"/>
      <c r="F55" s="11">
        <f t="shared" si="8"/>
        <v>0</v>
      </c>
      <c r="G55" s="1"/>
      <c r="H55" s="1"/>
      <c r="I55" s="1"/>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row>
    <row r="56" spans="1:50" s="4" customFormat="1" ht="21.6" customHeight="1" x14ac:dyDescent="0.25">
      <c r="A56" s="12">
        <v>45</v>
      </c>
      <c r="B56" s="42" t="s">
        <v>61</v>
      </c>
      <c r="C56" s="30" t="s">
        <v>24</v>
      </c>
      <c r="D56" s="41">
        <v>1931</v>
      </c>
      <c r="E56" s="10"/>
      <c r="F56" s="11">
        <f t="shared" si="8"/>
        <v>0</v>
      </c>
      <c r="G56" s="1"/>
      <c r="H56" s="1"/>
      <c r="I56" s="1"/>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row>
    <row r="57" spans="1:50" s="4" customFormat="1" ht="10.8" customHeight="1" x14ac:dyDescent="0.25">
      <c r="A57" s="12">
        <v>46</v>
      </c>
      <c r="B57" s="42" t="s">
        <v>62</v>
      </c>
      <c r="C57" s="43" t="s">
        <v>34</v>
      </c>
      <c r="D57" s="41">
        <v>12874</v>
      </c>
      <c r="E57" s="10"/>
      <c r="F57" s="11">
        <f t="shared" si="8"/>
        <v>0</v>
      </c>
      <c r="G57" s="1"/>
      <c r="H57" s="1"/>
      <c r="I57" s="1"/>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row>
    <row r="58" spans="1:50" s="4" customFormat="1" ht="21.6" customHeight="1" x14ac:dyDescent="0.25">
      <c r="A58" s="12">
        <v>47</v>
      </c>
      <c r="B58" s="42" t="s">
        <v>78</v>
      </c>
      <c r="C58" s="30" t="s">
        <v>24</v>
      </c>
      <c r="D58" s="41">
        <v>45</v>
      </c>
      <c r="E58" s="10"/>
      <c r="F58" s="11">
        <f t="shared" si="8"/>
        <v>0</v>
      </c>
      <c r="G58" s="1"/>
      <c r="H58" s="1"/>
      <c r="I58" s="1"/>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row>
    <row r="59" spans="1:50" s="4" customFormat="1" ht="21.6" customHeight="1" x14ac:dyDescent="0.25">
      <c r="A59" s="12">
        <v>48</v>
      </c>
      <c r="B59" s="42" t="s">
        <v>79</v>
      </c>
      <c r="C59" s="30" t="s">
        <v>64</v>
      </c>
      <c r="D59" s="41">
        <v>11030</v>
      </c>
      <c r="E59" s="10"/>
      <c r="F59" s="11">
        <f t="shared" si="8"/>
        <v>0</v>
      </c>
      <c r="G59" s="1"/>
      <c r="H59" s="1"/>
      <c r="I59" s="1"/>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row>
    <row r="60" spans="1:50" s="4" customFormat="1" ht="21.6" customHeight="1" x14ac:dyDescent="0.25">
      <c r="A60" s="12">
        <v>49</v>
      </c>
      <c r="B60" s="31" t="s">
        <v>45</v>
      </c>
      <c r="C60" s="30" t="s">
        <v>41</v>
      </c>
      <c r="D60" s="41">
        <v>2237</v>
      </c>
      <c r="E60" s="10"/>
      <c r="F60" s="11">
        <f t="shared" si="8"/>
        <v>0</v>
      </c>
      <c r="G60" s="1"/>
      <c r="H60" s="1"/>
      <c r="I60" s="1"/>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row>
    <row r="61" spans="1:50" s="4" customFormat="1" ht="21.6" customHeight="1" x14ac:dyDescent="0.25">
      <c r="A61" s="12">
        <v>50</v>
      </c>
      <c r="B61" s="31" t="s">
        <v>46</v>
      </c>
      <c r="C61" s="30" t="s">
        <v>41</v>
      </c>
      <c r="D61" s="41">
        <v>1019</v>
      </c>
      <c r="E61" s="10"/>
      <c r="F61" s="11">
        <f t="shared" si="8"/>
        <v>0</v>
      </c>
      <c r="G61" s="1"/>
      <c r="H61" s="1"/>
      <c r="I61" s="1"/>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row>
    <row r="62" spans="1:50" s="4" customFormat="1" ht="54" customHeight="1" x14ac:dyDescent="0.25">
      <c r="A62" s="12">
        <v>51</v>
      </c>
      <c r="B62" s="42" t="s">
        <v>65</v>
      </c>
      <c r="C62" s="44" t="s">
        <v>14</v>
      </c>
      <c r="D62" s="29">
        <v>80</v>
      </c>
      <c r="E62" s="10"/>
      <c r="F62" s="11">
        <f t="shared" si="8"/>
        <v>0</v>
      </c>
      <c r="G62" s="1"/>
      <c r="H62" s="1"/>
      <c r="I62" s="1"/>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row>
    <row r="63" spans="1:50" s="4" customFormat="1" ht="21.6" customHeight="1" x14ac:dyDescent="0.25">
      <c r="A63" s="12">
        <v>52</v>
      </c>
      <c r="B63" s="45" t="s">
        <v>66</v>
      </c>
      <c r="C63" s="30" t="s">
        <v>13</v>
      </c>
      <c r="D63" s="29">
        <v>8</v>
      </c>
      <c r="E63" s="10"/>
      <c r="F63" s="11">
        <f t="shared" ref="F63:F79" si="9">SUM(D63*E63)</f>
        <v>0</v>
      </c>
      <c r="G63" s="1"/>
      <c r="H63" s="1"/>
      <c r="I63" s="1"/>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row>
    <row r="64" spans="1:50" s="4" customFormat="1" ht="10.8" customHeight="1" x14ac:dyDescent="0.25">
      <c r="A64" s="12">
        <v>53</v>
      </c>
      <c r="B64" s="46" t="s">
        <v>67</v>
      </c>
      <c r="C64" s="30" t="s">
        <v>41</v>
      </c>
      <c r="D64" s="29">
        <v>232</v>
      </c>
      <c r="E64" s="10"/>
      <c r="F64" s="11">
        <f t="shared" si="9"/>
        <v>0</v>
      </c>
      <c r="G64" s="1"/>
      <c r="H64" s="1"/>
      <c r="I64" s="1"/>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row>
    <row r="65" spans="1:50" s="4" customFormat="1" ht="21.6" customHeight="1" x14ac:dyDescent="0.25">
      <c r="A65" s="12">
        <v>54</v>
      </c>
      <c r="B65" s="46" t="s">
        <v>68</v>
      </c>
      <c r="C65" s="30" t="s">
        <v>64</v>
      </c>
      <c r="D65" s="29">
        <v>1160</v>
      </c>
      <c r="E65" s="10"/>
      <c r="F65" s="11">
        <f t="shared" si="9"/>
        <v>0</v>
      </c>
      <c r="G65" s="1"/>
      <c r="H65" s="1"/>
      <c r="I65" s="1"/>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row>
    <row r="66" spans="1:50" s="4" customFormat="1" ht="21.6" customHeight="1" x14ac:dyDescent="0.25">
      <c r="A66" s="12">
        <v>55</v>
      </c>
      <c r="B66" s="33" t="s">
        <v>47</v>
      </c>
      <c r="C66" s="30" t="s">
        <v>41</v>
      </c>
      <c r="D66" s="29">
        <v>232</v>
      </c>
      <c r="E66" s="10"/>
      <c r="F66" s="11">
        <f t="shared" si="9"/>
        <v>0</v>
      </c>
      <c r="G66" s="1"/>
      <c r="H66" s="1"/>
      <c r="I66" s="1"/>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row>
    <row r="67" spans="1:50" s="4" customFormat="1" ht="21.6" customHeight="1" x14ac:dyDescent="0.25">
      <c r="A67" s="12">
        <v>56</v>
      </c>
      <c r="B67" s="45" t="s">
        <v>69</v>
      </c>
      <c r="C67" s="30" t="s">
        <v>13</v>
      </c>
      <c r="D67" s="29">
        <v>4</v>
      </c>
      <c r="E67" s="10"/>
      <c r="F67" s="11">
        <f t="shared" si="9"/>
        <v>0</v>
      </c>
      <c r="G67" s="1"/>
      <c r="H67" s="1"/>
      <c r="I67" s="1"/>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row>
    <row r="68" spans="1:50" s="4" customFormat="1" ht="10.8" customHeight="1" x14ac:dyDescent="0.25">
      <c r="A68" s="12">
        <v>57</v>
      </c>
      <c r="B68" s="46" t="s">
        <v>67</v>
      </c>
      <c r="C68" s="30" t="s">
        <v>41</v>
      </c>
      <c r="D68" s="29">
        <v>40</v>
      </c>
      <c r="E68" s="10"/>
      <c r="F68" s="11">
        <f t="shared" si="9"/>
        <v>0</v>
      </c>
      <c r="G68" s="1"/>
      <c r="H68" s="1"/>
      <c r="I68" s="1"/>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row>
    <row r="69" spans="1:50" s="4" customFormat="1" ht="21.6" customHeight="1" x14ac:dyDescent="0.25">
      <c r="A69" s="12">
        <v>58</v>
      </c>
      <c r="B69" s="46" t="s">
        <v>68</v>
      </c>
      <c r="C69" s="30" t="s">
        <v>64</v>
      </c>
      <c r="D69" s="29">
        <v>192</v>
      </c>
      <c r="E69" s="10"/>
      <c r="F69" s="11">
        <f t="shared" si="9"/>
        <v>0</v>
      </c>
      <c r="G69" s="1"/>
      <c r="H69" s="1"/>
      <c r="I69" s="1"/>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row>
    <row r="70" spans="1:50" s="4" customFormat="1" ht="21.6" customHeight="1" x14ac:dyDescent="0.25">
      <c r="A70" s="12">
        <v>59</v>
      </c>
      <c r="B70" s="33" t="s">
        <v>47</v>
      </c>
      <c r="C70" s="30" t="s">
        <v>41</v>
      </c>
      <c r="D70" s="29">
        <v>48</v>
      </c>
      <c r="E70" s="10"/>
      <c r="F70" s="11">
        <f t="shared" si="9"/>
        <v>0</v>
      </c>
      <c r="G70" s="1"/>
      <c r="H70" s="1"/>
      <c r="I70" s="1"/>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row>
    <row r="71" spans="1:50" s="4" customFormat="1" ht="21.6" customHeight="1" x14ac:dyDescent="0.25">
      <c r="A71" s="12">
        <v>60</v>
      </c>
      <c r="B71" s="45" t="s">
        <v>80</v>
      </c>
      <c r="C71" s="30" t="s">
        <v>13</v>
      </c>
      <c r="D71" s="29">
        <v>1</v>
      </c>
      <c r="E71" s="10"/>
      <c r="F71" s="11">
        <f t="shared" si="9"/>
        <v>0</v>
      </c>
      <c r="G71" s="1"/>
      <c r="H71" s="1"/>
      <c r="I71" s="1"/>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row>
    <row r="72" spans="1:50" s="4" customFormat="1" ht="32.4" customHeight="1" x14ac:dyDescent="0.25">
      <c r="A72" s="12">
        <v>61</v>
      </c>
      <c r="B72" s="48" t="s">
        <v>81</v>
      </c>
      <c r="C72" s="30" t="s">
        <v>41</v>
      </c>
      <c r="D72" s="29">
        <v>45</v>
      </c>
      <c r="E72" s="10"/>
      <c r="F72" s="11">
        <f t="shared" si="9"/>
        <v>0</v>
      </c>
      <c r="G72" s="1"/>
      <c r="H72" s="1"/>
      <c r="I72" s="1"/>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row>
    <row r="73" spans="1:50" s="4" customFormat="1" ht="10.8" customHeight="1" x14ac:dyDescent="0.25">
      <c r="A73" s="12">
        <v>62</v>
      </c>
      <c r="B73" s="46" t="s">
        <v>67</v>
      </c>
      <c r="C73" s="30" t="s">
        <v>41</v>
      </c>
      <c r="D73" s="29">
        <v>35</v>
      </c>
      <c r="E73" s="10"/>
      <c r="F73" s="11">
        <f t="shared" si="9"/>
        <v>0</v>
      </c>
      <c r="G73" s="1"/>
      <c r="H73" s="1"/>
      <c r="I73" s="1"/>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row>
    <row r="74" spans="1:50" s="4" customFormat="1" ht="21.6" customHeight="1" x14ac:dyDescent="0.25">
      <c r="A74" s="12">
        <v>63</v>
      </c>
      <c r="B74" s="46" t="s">
        <v>68</v>
      </c>
      <c r="C74" s="30" t="s">
        <v>64</v>
      </c>
      <c r="D74" s="29">
        <v>220</v>
      </c>
      <c r="E74" s="10"/>
      <c r="F74" s="11">
        <f t="shared" si="9"/>
        <v>0</v>
      </c>
      <c r="G74" s="1"/>
      <c r="H74" s="1"/>
      <c r="I74" s="1"/>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row>
    <row r="75" spans="1:50" s="4" customFormat="1" ht="21.6" customHeight="1" x14ac:dyDescent="0.25">
      <c r="A75" s="12">
        <v>64</v>
      </c>
      <c r="B75" s="33" t="s">
        <v>48</v>
      </c>
      <c r="C75" s="30" t="s">
        <v>41</v>
      </c>
      <c r="D75" s="29">
        <v>35</v>
      </c>
      <c r="E75" s="10"/>
      <c r="F75" s="11">
        <f t="shared" si="9"/>
        <v>0</v>
      </c>
      <c r="G75" s="1"/>
      <c r="H75" s="1"/>
      <c r="I75" s="1"/>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row>
    <row r="76" spans="1:50" s="4" customFormat="1" ht="21.6" customHeight="1" x14ac:dyDescent="0.25">
      <c r="A76" s="12">
        <v>65</v>
      </c>
      <c r="B76" s="33" t="s">
        <v>49</v>
      </c>
      <c r="C76" s="30" t="s">
        <v>41</v>
      </c>
      <c r="D76" s="29">
        <v>16</v>
      </c>
      <c r="E76" s="10"/>
      <c r="F76" s="11">
        <f t="shared" si="9"/>
        <v>0</v>
      </c>
      <c r="G76" s="1"/>
      <c r="H76" s="1"/>
      <c r="I76" s="1"/>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row>
    <row r="77" spans="1:50" s="4" customFormat="1" ht="21.6" customHeight="1" x14ac:dyDescent="0.25">
      <c r="A77" s="12">
        <v>66</v>
      </c>
      <c r="B77" s="24" t="s">
        <v>33</v>
      </c>
      <c r="C77" s="32" t="s">
        <v>36</v>
      </c>
      <c r="D77" s="35">
        <v>2</v>
      </c>
      <c r="E77" s="10"/>
      <c r="F77" s="11">
        <f t="shared" si="9"/>
        <v>0</v>
      </c>
      <c r="G77" s="1"/>
      <c r="H77" s="1"/>
      <c r="I77" s="1"/>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row>
    <row r="78" spans="1:50" s="4" customFormat="1" ht="10.8" customHeight="1" x14ac:dyDescent="0.25">
      <c r="A78" s="12">
        <v>67</v>
      </c>
      <c r="B78" s="24" t="s">
        <v>32</v>
      </c>
      <c r="C78" s="28" t="s">
        <v>36</v>
      </c>
      <c r="D78" s="34">
        <v>2</v>
      </c>
      <c r="E78" s="10"/>
      <c r="F78" s="11">
        <f t="shared" si="9"/>
        <v>0</v>
      </c>
      <c r="G78" s="1"/>
      <c r="H78" s="1"/>
      <c r="I78" s="1"/>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row>
    <row r="79" spans="1:50" s="4" customFormat="1" ht="21.6" customHeight="1" x14ac:dyDescent="0.25">
      <c r="A79" s="12">
        <v>68</v>
      </c>
      <c r="B79" s="24" t="s">
        <v>37</v>
      </c>
      <c r="C79" s="28" t="s">
        <v>36</v>
      </c>
      <c r="D79" s="29">
        <v>2</v>
      </c>
      <c r="E79" s="10"/>
      <c r="F79" s="11">
        <f t="shared" si="9"/>
        <v>0</v>
      </c>
      <c r="G79" s="1"/>
      <c r="H79" s="1"/>
      <c r="I79" s="1"/>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row>
    <row r="80" spans="1:50" s="23" customFormat="1" ht="12.6" customHeight="1" x14ac:dyDescent="0.25">
      <c r="A80" s="52" t="s">
        <v>20</v>
      </c>
      <c r="B80" s="53"/>
      <c r="C80" s="53"/>
      <c r="D80" s="53"/>
      <c r="E80" s="53"/>
      <c r="F80" s="54"/>
      <c r="G80" s="22"/>
      <c r="H80" s="22"/>
      <c r="I80" s="22"/>
      <c r="J80" s="22"/>
    </row>
    <row r="81" spans="1:198" s="23" customFormat="1" ht="10.8" customHeight="1" x14ac:dyDescent="0.25">
      <c r="A81" s="12">
        <v>69</v>
      </c>
      <c r="B81" s="24" t="s">
        <v>30</v>
      </c>
      <c r="C81" s="18" t="s">
        <v>22</v>
      </c>
      <c r="D81" s="25">
        <v>2</v>
      </c>
      <c r="E81" s="26"/>
      <c r="F81" s="11">
        <f t="shared" ref="F81:F82" si="10">SUM(D81*E81)</f>
        <v>0</v>
      </c>
      <c r="G81" s="22"/>
      <c r="H81" s="22"/>
      <c r="I81" s="22"/>
      <c r="J81" s="22"/>
    </row>
    <row r="82" spans="1:198" s="4" customFormat="1" ht="10.8" customHeight="1" x14ac:dyDescent="0.25">
      <c r="A82" s="12">
        <v>70</v>
      </c>
      <c r="B82" s="20" t="s">
        <v>21</v>
      </c>
      <c r="C82" s="15" t="s">
        <v>13</v>
      </c>
      <c r="D82" s="17">
        <v>2</v>
      </c>
      <c r="E82" s="19"/>
      <c r="F82" s="11">
        <f t="shared" si="10"/>
        <v>0</v>
      </c>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row>
    <row r="83" spans="1:198" s="23" customFormat="1" ht="10.8" customHeight="1" x14ac:dyDescent="0.25">
      <c r="A83" s="12">
        <v>71</v>
      </c>
      <c r="B83" s="24" t="s">
        <v>31</v>
      </c>
      <c r="C83" s="18" t="s">
        <v>23</v>
      </c>
      <c r="D83" s="27">
        <v>0.89</v>
      </c>
      <c r="E83" s="26"/>
      <c r="F83" s="11">
        <f t="shared" ref="F83" si="11">SUM(D83*E83)</f>
        <v>0</v>
      </c>
      <c r="G83" s="22"/>
      <c r="I83" s="22"/>
      <c r="J83" s="22"/>
    </row>
    <row r="84" spans="1:198" s="4" customFormat="1" ht="12.6" customHeight="1" thickBot="1" x14ac:dyDescent="0.3">
      <c r="A84" s="55" t="s">
        <v>55</v>
      </c>
      <c r="B84" s="56"/>
      <c r="C84" s="56"/>
      <c r="D84" s="56"/>
      <c r="E84" s="57"/>
      <c r="F84" s="21">
        <f>SUM(F42:F83)</f>
        <v>0</v>
      </c>
      <c r="G84" s="1"/>
      <c r="I84" s="1"/>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row>
    <row r="85" spans="1:198" ht="15" customHeight="1" x14ac:dyDescent="0.25">
      <c r="A85" s="8"/>
      <c r="C85" s="72" t="s">
        <v>2</v>
      </c>
      <c r="D85" s="73"/>
      <c r="E85" s="74">
        <f>F40+F84</f>
        <v>0</v>
      </c>
      <c r="F85" s="75"/>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16"/>
      <c r="DU85" s="16"/>
      <c r="DV85" s="16"/>
      <c r="DW85" s="16"/>
      <c r="DX85" s="16"/>
      <c r="DY85" s="16"/>
      <c r="DZ85" s="16"/>
      <c r="EA85" s="16"/>
      <c r="EB85" s="16"/>
      <c r="EC85" s="16"/>
      <c r="ED85" s="16"/>
      <c r="EE85" s="16"/>
      <c r="EF85" s="16"/>
      <c r="EG85" s="16"/>
      <c r="EH85" s="16"/>
      <c r="EI85" s="16"/>
      <c r="EJ85" s="16"/>
      <c r="EK85" s="16"/>
      <c r="EL85" s="16"/>
      <c r="EM85" s="16"/>
      <c r="EN85" s="16"/>
      <c r="EO85" s="16"/>
      <c r="EP85" s="16"/>
      <c r="EQ85" s="16"/>
      <c r="ER85" s="16"/>
      <c r="ES85" s="16"/>
      <c r="ET85" s="16"/>
      <c r="EU85" s="16"/>
      <c r="EV85" s="16"/>
      <c r="EW85" s="16"/>
      <c r="EX85" s="16"/>
      <c r="EY85" s="16"/>
      <c r="EZ85" s="16"/>
      <c r="FA85" s="16"/>
      <c r="FB85" s="16"/>
      <c r="FC85" s="16"/>
      <c r="FD85" s="16"/>
      <c r="FE85" s="16"/>
      <c r="FF85" s="16"/>
      <c r="FG85" s="16"/>
      <c r="FH85" s="16"/>
      <c r="FI85" s="16"/>
      <c r="FJ85" s="16"/>
      <c r="FK85" s="16"/>
      <c r="FL85" s="16"/>
      <c r="FM85" s="16"/>
      <c r="FN85" s="16"/>
      <c r="FO85" s="16"/>
      <c r="FP85" s="16"/>
      <c r="FQ85" s="16"/>
      <c r="FR85" s="16"/>
      <c r="FS85" s="16"/>
      <c r="FT85" s="16"/>
      <c r="FU85" s="16"/>
      <c r="FV85" s="16"/>
      <c r="FW85" s="16"/>
      <c r="FX85" s="16"/>
      <c r="FY85" s="16"/>
      <c r="FZ85" s="16"/>
      <c r="GA85" s="16"/>
      <c r="GB85" s="16"/>
      <c r="GC85" s="16"/>
      <c r="GD85" s="16"/>
      <c r="GE85" s="16"/>
      <c r="GF85" s="16"/>
      <c r="GG85" s="16"/>
      <c r="GH85" s="16"/>
      <c r="GI85" s="16"/>
      <c r="GJ85" s="16"/>
      <c r="GK85" s="16"/>
      <c r="GL85" s="16"/>
      <c r="GM85" s="16"/>
      <c r="GN85" s="16"/>
      <c r="GO85" s="16"/>
      <c r="GP85" s="16"/>
    </row>
    <row r="86" spans="1:198" ht="15" customHeight="1" x14ac:dyDescent="0.25">
      <c r="A86" s="8"/>
      <c r="C86" s="76" t="s">
        <v>8</v>
      </c>
      <c r="D86" s="77"/>
      <c r="E86" s="78">
        <f>E85*0.2</f>
        <v>0</v>
      </c>
      <c r="F86" s="79"/>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6"/>
      <c r="EV86" s="16"/>
      <c r="EW86" s="16"/>
      <c r="EX86" s="16"/>
      <c r="EY86" s="16"/>
      <c r="EZ86" s="16"/>
      <c r="FA86" s="16"/>
      <c r="FB86" s="16"/>
      <c r="FC86" s="16"/>
      <c r="FD86" s="16"/>
      <c r="FE86" s="16"/>
      <c r="FF86" s="16"/>
      <c r="FG86" s="16"/>
      <c r="FH86" s="16"/>
      <c r="FI86" s="16"/>
      <c r="FJ86" s="16"/>
      <c r="FK86" s="16"/>
      <c r="FL86" s="16"/>
      <c r="FM86" s="16"/>
      <c r="FN86" s="16"/>
      <c r="FO86" s="16"/>
      <c r="FP86" s="16"/>
      <c r="FQ86" s="16"/>
      <c r="FR86" s="16"/>
      <c r="FS86" s="16"/>
      <c r="FT86" s="16"/>
      <c r="FU86" s="16"/>
      <c r="FV86" s="16"/>
      <c r="FW86" s="16"/>
      <c r="FX86" s="16"/>
      <c r="FY86" s="16"/>
      <c r="FZ86" s="16"/>
      <c r="GA86" s="16"/>
      <c r="GB86" s="16"/>
      <c r="GC86" s="16"/>
      <c r="GD86" s="16"/>
      <c r="GE86" s="16"/>
      <c r="GF86" s="16"/>
      <c r="GG86" s="16"/>
      <c r="GH86" s="16"/>
      <c r="GI86" s="16"/>
      <c r="GJ86" s="16"/>
      <c r="GK86" s="16"/>
      <c r="GL86" s="16"/>
      <c r="GM86" s="16"/>
      <c r="GN86" s="16"/>
      <c r="GO86" s="16"/>
      <c r="GP86" s="16"/>
    </row>
    <row r="87" spans="1:198" ht="15" customHeight="1" thickBot="1" x14ac:dyDescent="0.3">
      <c r="A87" s="14"/>
      <c r="C87" s="80" t="s">
        <v>0</v>
      </c>
      <c r="D87" s="81"/>
      <c r="E87" s="82">
        <f>E85+E86</f>
        <v>0</v>
      </c>
      <c r="F87" s="83"/>
      <c r="AY87" s="16"/>
      <c r="AZ87" s="16"/>
      <c r="BA87" s="16"/>
      <c r="BB87" s="16"/>
      <c r="BC87" s="16"/>
      <c r="BD87" s="16"/>
      <c r="BE87" s="16"/>
      <c r="BF87" s="16"/>
      <c r="BG87" s="16"/>
      <c r="BH87" s="16"/>
      <c r="BI87" s="16"/>
      <c r="BJ87" s="16"/>
      <c r="BK87" s="16"/>
      <c r="BL87" s="16"/>
      <c r="BM87" s="16"/>
      <c r="BN87" s="16"/>
      <c r="BO87" s="16"/>
      <c r="BP87" s="16"/>
      <c r="BQ87" s="16"/>
      <c r="BR87" s="16"/>
      <c r="BS87" s="16"/>
      <c r="BT87" s="16"/>
      <c r="BU87" s="16"/>
      <c r="BV87" s="16"/>
      <c r="BW87" s="16"/>
      <c r="BX87" s="16"/>
      <c r="BY87" s="16"/>
      <c r="BZ87" s="16"/>
      <c r="CA87" s="16"/>
      <c r="CB87" s="16"/>
      <c r="CC87" s="16"/>
      <c r="CD87" s="16"/>
      <c r="CE87" s="16"/>
      <c r="CF87" s="16"/>
      <c r="CG87" s="16"/>
      <c r="CH87" s="16"/>
      <c r="CI87" s="16"/>
      <c r="CJ87" s="16"/>
      <c r="CK87" s="16"/>
      <c r="CL87" s="16"/>
      <c r="CM87" s="16"/>
      <c r="CN87" s="16"/>
      <c r="CO87" s="16"/>
      <c r="CP87" s="16"/>
      <c r="CQ87" s="16"/>
      <c r="CR87" s="16"/>
      <c r="CS87" s="16"/>
      <c r="CT87" s="16"/>
      <c r="CU87" s="16"/>
      <c r="CV87" s="16"/>
      <c r="CW87" s="16"/>
      <c r="CX87" s="16"/>
      <c r="CY87" s="16"/>
      <c r="CZ87" s="16"/>
      <c r="DA87" s="16"/>
      <c r="DB87" s="16"/>
      <c r="DC87" s="16"/>
      <c r="DD87" s="16"/>
      <c r="DE87" s="16"/>
      <c r="DF87" s="16"/>
      <c r="DG87" s="16"/>
      <c r="DH87" s="16"/>
      <c r="DI87" s="16"/>
      <c r="DJ87" s="16"/>
      <c r="DK87" s="16"/>
      <c r="DL87" s="16"/>
      <c r="DM87" s="16"/>
      <c r="DN87" s="16"/>
      <c r="DO87" s="16"/>
      <c r="DP87" s="16"/>
      <c r="DQ87" s="16"/>
      <c r="DR87" s="16"/>
      <c r="DS87" s="16"/>
      <c r="DT87" s="16"/>
      <c r="DU87" s="16"/>
      <c r="DV87" s="16"/>
      <c r="DW87" s="16"/>
      <c r="DX87" s="16"/>
      <c r="DY87" s="16"/>
      <c r="DZ87" s="16"/>
      <c r="EA87" s="16"/>
      <c r="EB87" s="16"/>
      <c r="EC87" s="16"/>
      <c r="ED87" s="16"/>
      <c r="EE87" s="16"/>
      <c r="EF87" s="16"/>
      <c r="EG87" s="16"/>
      <c r="EH87" s="16"/>
      <c r="EI87" s="16"/>
      <c r="EJ87" s="16"/>
      <c r="EK87" s="16"/>
      <c r="EL87" s="16"/>
      <c r="EM87" s="16"/>
      <c r="EN87" s="16"/>
      <c r="EO87" s="16"/>
      <c r="EP87" s="16"/>
      <c r="EQ87" s="16"/>
      <c r="ER87" s="16"/>
      <c r="ES87" s="16"/>
      <c r="ET87" s="16"/>
      <c r="EU87" s="16"/>
      <c r="EV87" s="16"/>
      <c r="EW87" s="16"/>
      <c r="EX87" s="16"/>
      <c r="EY87" s="16"/>
      <c r="EZ87" s="16"/>
      <c r="FA87" s="16"/>
      <c r="FB87" s="16"/>
      <c r="FC87" s="16"/>
      <c r="FD87" s="16"/>
      <c r="FE87" s="16"/>
      <c r="FF87" s="16"/>
      <c r="FG87" s="16"/>
      <c r="FH87" s="16"/>
      <c r="FI87" s="16"/>
      <c r="FJ87" s="16"/>
      <c r="FK87" s="16"/>
      <c r="FL87" s="16"/>
      <c r="FM87" s="16"/>
      <c r="FN87" s="16"/>
      <c r="FO87" s="16"/>
      <c r="FP87" s="16"/>
      <c r="FQ87" s="16"/>
      <c r="FR87" s="16"/>
      <c r="FS87" s="16"/>
      <c r="FT87" s="16"/>
      <c r="FU87" s="16"/>
      <c r="FV87" s="16"/>
      <c r="FW87" s="16"/>
      <c r="FX87" s="16"/>
      <c r="FY87" s="16"/>
      <c r="FZ87" s="16"/>
      <c r="GA87" s="16"/>
      <c r="GB87" s="16"/>
      <c r="GC87" s="16"/>
      <c r="GD87" s="16"/>
      <c r="GE87" s="16"/>
      <c r="GF87" s="16"/>
      <c r="GG87" s="16"/>
      <c r="GH87" s="16"/>
      <c r="GI87" s="16"/>
      <c r="GJ87" s="16"/>
      <c r="GK87" s="16"/>
      <c r="GL87" s="16"/>
      <c r="GM87" s="16"/>
      <c r="GN87" s="16"/>
      <c r="GO87" s="16"/>
      <c r="GP87" s="16"/>
    </row>
    <row r="88" spans="1:198" s="16" customFormat="1" ht="12.75" customHeight="1" x14ac:dyDescent="0.25">
      <c r="A88" s="84" t="s">
        <v>9</v>
      </c>
      <c r="B88" s="84"/>
      <c r="C88" s="84"/>
      <c r="D88" s="84"/>
      <c r="E88" s="84"/>
      <c r="F88" s="84"/>
    </row>
    <row r="89" spans="1:198" s="16" customFormat="1" ht="12.75" customHeight="1" x14ac:dyDescent="0.25">
      <c r="A89" s="84" t="s">
        <v>10</v>
      </c>
      <c r="B89" s="84"/>
      <c r="C89" s="84"/>
      <c r="D89" s="84"/>
      <c r="E89" s="84"/>
      <c r="F89" s="84"/>
    </row>
    <row r="90" spans="1:198" s="16" customFormat="1" ht="12.75" customHeight="1" x14ac:dyDescent="0.25">
      <c r="A90" s="84" t="s">
        <v>11</v>
      </c>
      <c r="B90" s="84"/>
      <c r="C90" s="84"/>
      <c r="D90" s="84"/>
      <c r="E90" s="84"/>
      <c r="F90" s="84"/>
    </row>
    <row r="91" spans="1:198" s="16" customFormat="1" ht="12.75" customHeight="1" x14ac:dyDescent="0.25">
      <c r="A91" s="3"/>
      <c r="B91" s="84" t="s">
        <v>12</v>
      </c>
      <c r="C91" s="84"/>
      <c r="D91" s="84"/>
      <c r="E91" s="84"/>
      <c r="F91" s="84"/>
    </row>
    <row r="92" spans="1:198" s="16" customFormat="1" ht="12.75" customHeight="1" x14ac:dyDescent="0.25">
      <c r="A92" s="84" t="s">
        <v>27</v>
      </c>
      <c r="B92" s="84"/>
      <c r="C92" s="84"/>
      <c r="D92" s="84"/>
      <c r="E92" s="84"/>
      <c r="F92" s="84"/>
    </row>
    <row r="93" spans="1:198" s="16" customFormat="1" ht="12.75" customHeight="1" x14ac:dyDescent="0.25">
      <c r="A93" s="84" t="s">
        <v>18</v>
      </c>
      <c r="B93" s="84"/>
      <c r="C93" s="84"/>
      <c r="D93" s="84"/>
      <c r="E93" s="84"/>
      <c r="F93" s="84"/>
    </row>
    <row r="94" spans="1:198" s="16" customFormat="1" ht="12.75" customHeight="1" x14ac:dyDescent="0.25">
      <c r="A94" s="84" t="s">
        <v>17</v>
      </c>
      <c r="B94" s="84"/>
      <c r="C94" s="84"/>
      <c r="D94" s="84"/>
      <c r="E94" s="84"/>
      <c r="F94" s="84"/>
    </row>
    <row r="95" spans="1:198" s="16" customFormat="1" ht="12.75" customHeight="1" x14ac:dyDescent="0.25">
      <c r="A95" s="3"/>
      <c r="B95" s="84" t="s">
        <v>16</v>
      </c>
      <c r="C95" s="84"/>
      <c r="D95" s="84"/>
      <c r="E95" s="84"/>
      <c r="F95" s="84"/>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row>
    <row r="96" spans="1:198" s="16" customFormat="1" ht="12.75" customHeight="1" x14ac:dyDescent="0.25">
      <c r="A96" s="84" t="s">
        <v>28</v>
      </c>
      <c r="B96" s="84"/>
      <c r="C96" s="84"/>
      <c r="D96" s="84"/>
      <c r="E96" s="84"/>
      <c r="F96" s="84"/>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row>
    <row r="97" spans="1:198" s="16" customFormat="1" ht="12.75" customHeight="1" x14ac:dyDescent="0.25">
      <c r="A97" s="3"/>
      <c r="B97" s="84" t="s">
        <v>29</v>
      </c>
      <c r="C97" s="84"/>
      <c r="D97" s="84"/>
      <c r="E97" s="84"/>
      <c r="F97" s="84"/>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row>
    <row r="98" spans="1:198" s="16" customFormat="1" x14ac:dyDescent="0.25">
      <c r="A98" s="84" t="s">
        <v>19</v>
      </c>
      <c r="B98" s="84"/>
      <c r="C98" s="84"/>
      <c r="D98" s="84"/>
      <c r="E98" s="84"/>
      <c r="F98" s="84"/>
    </row>
    <row r="99" spans="1:198" s="16" customFormat="1" x14ac:dyDescent="0.25">
      <c r="A99" s="3"/>
      <c r="B99" s="84" t="s">
        <v>25</v>
      </c>
      <c r="C99" s="84"/>
      <c r="D99" s="84"/>
      <c r="E99" s="84"/>
      <c r="F99" s="84"/>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row>
    <row r="100" spans="1:198" s="16" customFormat="1" x14ac:dyDescent="0.25">
      <c r="A100" s="3"/>
      <c r="B100" s="84" t="s">
        <v>26</v>
      </c>
      <c r="C100" s="84"/>
      <c r="D100" s="84"/>
      <c r="E100" s="84"/>
      <c r="F100" s="84"/>
    </row>
  </sheetData>
  <mergeCells count="32">
    <mergeCell ref="A90:F90"/>
    <mergeCell ref="A89:F89"/>
    <mergeCell ref="A88:F88"/>
    <mergeCell ref="B95:F95"/>
    <mergeCell ref="A94:F94"/>
    <mergeCell ref="A93:F93"/>
    <mergeCell ref="A92:F92"/>
    <mergeCell ref="B91:F91"/>
    <mergeCell ref="B100:F100"/>
    <mergeCell ref="B99:F99"/>
    <mergeCell ref="A98:F98"/>
    <mergeCell ref="B97:F97"/>
    <mergeCell ref="A96:F96"/>
    <mergeCell ref="C85:D85"/>
    <mergeCell ref="E85:F85"/>
    <mergeCell ref="C86:D86"/>
    <mergeCell ref="E86:F86"/>
    <mergeCell ref="C87:D87"/>
    <mergeCell ref="E87:F87"/>
    <mergeCell ref="A8:F8"/>
    <mergeCell ref="A41:F41"/>
    <mergeCell ref="A80:F80"/>
    <mergeCell ref="A84:E84"/>
    <mergeCell ref="A1:F1"/>
    <mergeCell ref="A5:A7"/>
    <mergeCell ref="B5:B7"/>
    <mergeCell ref="C5:C7"/>
    <mergeCell ref="D5:D6"/>
    <mergeCell ref="E5:E7"/>
    <mergeCell ref="F5:F7"/>
    <mergeCell ref="A40:E40"/>
    <mergeCell ref="A34:F34"/>
  </mergeCells>
  <phoneticPr fontId="2" type="noConversion"/>
  <conditionalFormatting sqref="A34">
    <cfRule type="cellIs" dxfId="3" priority="140" stopIfTrue="1" operator="equal">
      <formula>0</formula>
    </cfRule>
  </conditionalFormatting>
  <conditionalFormatting sqref="A80">
    <cfRule type="cellIs" dxfId="2" priority="138" stopIfTrue="1" operator="equal">
      <formula>0</formula>
    </cfRule>
  </conditionalFormatting>
  <conditionalFormatting sqref="B48">
    <cfRule type="cellIs" dxfId="1" priority="5" stopIfTrue="1" operator="equal">
      <formula>0</formula>
    </cfRule>
  </conditionalFormatting>
  <conditionalFormatting sqref="B14">
    <cfRule type="cellIs" dxfId="0" priority="1" stopIfTrue="1" operator="equal">
      <formula>0</formula>
    </cfRule>
  </conditionalFormatting>
  <pageMargins left="0.7" right="0.7" top="0.75" bottom="0.75" header="0.3" footer="0.3"/>
  <pageSetup paperSize="9" orientation="portrait" horizontalDpi="300" verticalDpi="300" r:id="rId1"/>
  <ignoredErrors>
    <ignoredError sqref="E87"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Margus Reimann</cp:lastModifiedBy>
  <cp:lastPrinted>2021-12-02T07:42:39Z</cp:lastPrinted>
  <dcterms:created xsi:type="dcterms:W3CDTF">2011-04-14T10:56:35Z</dcterms:created>
  <dcterms:modified xsi:type="dcterms:W3CDTF">2023-02-06T08:04:29Z</dcterms:modified>
</cp:coreProperties>
</file>